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390" yWindow="855" windowWidth="15600" windowHeight="11205"/>
  </bookViews>
  <sheets>
    <sheet name="Документ" sheetId="2" r:id="rId1"/>
    <sheet name="Лист1" sheetId="3" r:id="rId2"/>
  </sheets>
  <definedNames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M9" i="2" l="1"/>
  <c r="M8" i="2" s="1"/>
  <c r="M41" i="2" s="1"/>
  <c r="T9" i="2"/>
  <c r="T8" i="2" s="1"/>
  <c r="T41" i="2" s="1"/>
  <c r="N9" i="2" l="1"/>
  <c r="N8" i="2" s="1"/>
  <c r="O9" i="2"/>
  <c r="O8" i="2" s="1"/>
  <c r="P9" i="2"/>
  <c r="P8" i="2" s="1"/>
  <c r="Q9" i="2"/>
  <c r="Q8" i="2" s="1"/>
  <c r="R9" i="2"/>
  <c r="R8" i="2" s="1"/>
  <c r="R35" i="2" l="1"/>
  <c r="P35" i="2"/>
  <c r="N35" i="2"/>
  <c r="Q35" i="2"/>
  <c r="O35" i="2"/>
</calcChain>
</file>

<file path=xl/sharedStrings.xml><?xml version="1.0" encoding="utf-8"?>
<sst xmlns="http://schemas.openxmlformats.org/spreadsheetml/2006/main" count="122" uniqueCount="49">
  <si>
    <t/>
  </si>
  <si>
    <t>Сумма на 2020 год</t>
  </si>
  <si>
    <t>921</t>
  </si>
  <si>
    <t>000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</si>
  <si>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</si>
  <si>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</si>
  <si>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</si>
  <si>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</si>
  <si>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</si>
  <si>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Мероприятия по благоустройству</t>
  </si>
  <si>
    <t>Всего расходов:</t>
  </si>
  <si>
    <t>Наименование</t>
  </si>
  <si>
    <t>ГРБС</t>
  </si>
  <si>
    <t>ВР</t>
  </si>
  <si>
    <t>рублей</t>
  </si>
  <si>
    <t>ГП</t>
  </si>
  <si>
    <t>ППГП</t>
  </si>
  <si>
    <t>ОМ</t>
  </si>
  <si>
    <t>НР</t>
  </si>
  <si>
    <t>Администрация Дубровского района</t>
  </si>
  <si>
    <t>Сумма на 2022 год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</si>
  <si>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2020 год и на плановый период 2021 и 2022 годов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</si>
  <si>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2020 - 2022 годы" </t>
  </si>
  <si>
    <t>Сумма на    2021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</si>
  <si>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</si>
  <si>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 xml:space="preserve">    ЖИЛИЩНО-КОММУНАЛЬНОЕ ХОЗЯЙСТВО</t>
  </si>
  <si>
    <t xml:space="preserve">      Благоустройство</t>
  </si>
  <si>
    <t xml:space="preserve">          Закупка товаров, работ и услуг для обеспечения государственных (муниципальных) нужд</t>
  </si>
  <si>
    <t>S6170</t>
  </si>
  <si>
    <r>
      <rPr>
        <b/>
        <sz val="12"/>
        <rFont val="Times New Roman"/>
        <family val="1"/>
        <charset val="204"/>
      </rPr>
      <t xml:space="preserve">Приложение  №4                                                                                              </t>
    </r>
    <r>
      <rPr>
        <sz val="12"/>
        <rFont val="Times New Roman"/>
        <family val="1"/>
        <charset val="204"/>
      </rPr>
      <t>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___________________ 2020 года №___</t>
    </r>
  </si>
  <si>
    <t xml:space="preserve">            Закупка товаров, работ и услуг для обеспечения государственных (муниципальных) нужд</t>
  </si>
  <si>
    <t>Приложение 8.4.</t>
  </si>
  <si>
    <t xml:space="preserve">          Прочая закупка товаров, работ и услуг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</si>
  <si>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</si>
  <si>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</si>
  <si>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</si>
  <si>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          Безвозмездные перечисления финансовым организациям государственного сектора на производство</t>
  </si>
  <si>
    <t xml:space="preserve">          Иные субсидии некоммерческим организациям (за исключением государственных (муниципальных) учреждений)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</si>
  <si>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</si>
  <si>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Обеспечение мероприятий по капитальному ремонту многоквартирных домов</t>
  </si>
  <si>
    <t xml:space="preserve">        Мероприятия по формированию современной городской среды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</si>
  <si>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</si>
  <si>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      Прочие работы, услуги</t>
  </si>
  <si>
    <t>02</t>
  </si>
  <si>
    <t>00</t>
  </si>
  <si>
    <t>0,00</t>
  </si>
  <si>
    <t>020F255550</t>
  </si>
  <si>
    <t>81900</t>
  </si>
  <si>
    <t>S9601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</si>
</sst>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2" borderId="0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2" borderId="1"/>
    <xf numFmtId="0" fontId="8" fillId="0" borderId="2">
      <alignment horizontal="center" vertical="center" wrapText="1"/>
    </xf>
    <xf numFmtId="0" fontId="8" fillId="2" borderId="3"/>
    <xf numFmtId="0" fontId="8" fillId="2" borderId="0">
      <alignment shrinkToFi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8" fillId="0" borderId="0">
      <alignment horizontal="left" wrapText="1"/>
    </xf>
    <xf numFmtId="0" fontId="10" fillId="0" borderId="2">
      <alignment vertical="top" wrapText="1"/>
    </xf>
    <xf numFmtId="49" fontId="8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4" borderId="2">
      <alignment horizontal="right" vertical="top" shrinkToFit="1"/>
    </xf>
    <xf numFmtId="0" fontId="8" fillId="2" borderId="4"/>
    <xf numFmtId="0" fontId="8" fillId="2" borderId="4">
      <alignment horizontal="center"/>
    </xf>
    <xf numFmtId="4" fontId="10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2" borderId="4">
      <alignment shrinkToFit="1"/>
    </xf>
    <xf numFmtId="0" fontId="8" fillId="2" borderId="3">
      <alignment horizontal="center"/>
    </xf>
    <xf numFmtId="0" fontId="1" fillId="0" borderId="0"/>
  </cellStyleXfs>
  <cellXfs count="49">
    <xf numFmtId="0" fontId="0" fillId="0" borderId="0" xfId="0"/>
    <xf numFmtId="0" fontId="3" fillId="0" borderId="0" xfId="0" applyFont="1" applyProtection="1">
      <protection locked="0"/>
    </xf>
    <xf numFmtId="0" fontId="6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7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0" fontId="4" fillId="0" borderId="0" xfId="7" applyNumberFormat="1" applyFont="1" applyAlignment="1" applyProtection="1">
      <alignment wrapText="1"/>
    </xf>
    <xf numFmtId="0" fontId="4" fillId="0" borderId="0" xfId="7" applyFont="1" applyAlignment="1" applyProtection="1">
      <alignment wrapText="1"/>
      <protection locked="0"/>
    </xf>
    <xf numFmtId="4" fontId="11" fillId="0" borderId="5" xfId="21" applyFont="1" applyFill="1" applyBorder="1" applyAlignment="1" applyProtection="1">
      <alignment horizontal="right" vertical="top" shrinkToFit="1"/>
    </xf>
    <xf numFmtId="0" fontId="12" fillId="5" borderId="0" xfId="11" applyFont="1" applyFill="1" applyBorder="1" applyAlignment="1">
      <alignment horizontal="left" wrapText="1"/>
    </xf>
    <xf numFmtId="0" fontId="11" fillId="0" borderId="0" xfId="0" applyFont="1" applyFill="1" applyProtection="1">
      <protection locked="0"/>
    </xf>
    <xf numFmtId="0" fontId="11" fillId="0" borderId="0" xfId="7" applyFont="1" applyAlignment="1" applyProtection="1">
      <alignment horizontal="left" wrapText="1"/>
      <protection locked="0"/>
    </xf>
    <xf numFmtId="0" fontId="14" fillId="5" borderId="0" xfId="18" applyNumberFormat="1" applyFont="1" applyFill="1" applyAlignment="1" applyProtection="1">
      <alignment vertical="top" wrapText="1"/>
    </xf>
    <xf numFmtId="4" fontId="11" fillId="0" borderId="5" xfId="0" applyNumberFormat="1" applyFont="1" applyFill="1" applyBorder="1" applyAlignment="1" applyProtection="1">
      <alignment horizontal="right"/>
      <protection locked="0"/>
    </xf>
    <xf numFmtId="49" fontId="11" fillId="0" borderId="5" xfId="0" applyNumberFormat="1" applyFont="1" applyFill="1" applyBorder="1" applyAlignment="1" applyProtection="1">
      <alignment horizontal="right" vertical="top"/>
      <protection locked="0"/>
    </xf>
    <xf numFmtId="4" fontId="11" fillId="0" borderId="5" xfId="0" applyNumberFormat="1" applyFont="1" applyFill="1" applyBorder="1" applyAlignment="1" applyProtection="1">
      <alignment horizontal="right" vertical="top"/>
      <protection locked="0"/>
    </xf>
    <xf numFmtId="0" fontId="11" fillId="0" borderId="5" xfId="0" applyFont="1" applyFill="1" applyBorder="1" applyAlignment="1" applyProtection="1">
      <alignment vertical="top"/>
      <protection locked="0"/>
    </xf>
    <xf numFmtId="0" fontId="11" fillId="0" borderId="0" xfId="0" applyFont="1" applyProtection="1">
      <protection locked="0"/>
    </xf>
    <xf numFmtId="0" fontId="11" fillId="0" borderId="6" xfId="12" applyNumberFormat="1" applyFont="1" applyFill="1" applyBorder="1" applyProtection="1">
      <alignment horizontal="center" vertical="center" wrapText="1"/>
    </xf>
    <xf numFmtId="4" fontId="11" fillId="0" borderId="7" xfId="0" applyNumberFormat="1" applyFont="1" applyFill="1" applyBorder="1" applyAlignment="1" applyProtection="1">
      <alignment vertical="top"/>
      <protection locked="0"/>
    </xf>
    <xf numFmtId="0" fontId="11" fillId="0" borderId="7" xfId="0" applyFont="1" applyFill="1" applyBorder="1" applyAlignment="1" applyProtection="1">
      <alignment vertical="top"/>
      <protection locked="0"/>
    </xf>
    <xf numFmtId="49" fontId="11" fillId="0" borderId="7" xfId="0" applyNumberFormat="1" applyFont="1" applyFill="1" applyBorder="1" applyAlignment="1" applyProtection="1">
      <alignment horizontal="right" vertical="top"/>
      <protection locked="0"/>
    </xf>
    <xf numFmtId="0" fontId="11" fillId="0" borderId="5" xfId="19" applyNumberFormat="1" applyFont="1" applyFill="1" applyBorder="1" applyProtection="1">
      <alignment vertical="top" wrapText="1"/>
    </xf>
    <xf numFmtId="164" fontId="11" fillId="0" borderId="5" xfId="19" applyNumberFormat="1" applyFont="1" applyFill="1" applyBorder="1" applyAlignment="1" applyProtection="1">
      <alignment horizontal="right" vertical="top"/>
    </xf>
    <xf numFmtId="0" fontId="11" fillId="0" borderId="5" xfId="19" applyNumberFormat="1" applyFont="1" applyFill="1" applyBorder="1" applyAlignment="1" applyProtection="1">
      <alignment horizontal="right" vertical="top"/>
    </xf>
    <xf numFmtId="49" fontId="11" fillId="0" borderId="5" xfId="20" applyFont="1" applyFill="1" applyBorder="1" applyAlignment="1" applyProtection="1">
      <alignment horizontal="right" vertical="top" shrinkToFit="1"/>
    </xf>
    <xf numFmtId="4" fontId="11" fillId="0" borderId="5" xfId="22" applyFont="1" applyFill="1" applyBorder="1" applyAlignment="1" applyProtection="1">
      <alignment horizontal="right" vertical="top" shrinkToFit="1"/>
    </xf>
    <xf numFmtId="0" fontId="11" fillId="0" borderId="5" xfId="12" applyNumberFormat="1" applyFont="1" applyFill="1" applyBorder="1" applyAlignment="1" applyProtection="1">
      <alignment horizontal="right" vertical="center"/>
    </xf>
    <xf numFmtId="4" fontId="11" fillId="0" borderId="5" xfId="12" applyNumberFormat="1" applyFont="1" applyFill="1" applyBorder="1" applyAlignment="1" applyProtection="1">
      <alignment horizontal="right" vertical="center"/>
    </xf>
    <xf numFmtId="0" fontId="11" fillId="0" borderId="5" xfId="0" applyFont="1" applyFill="1" applyBorder="1" applyAlignment="1" applyProtection="1">
      <alignment horizontal="right"/>
      <protection locked="0"/>
    </xf>
    <xf numFmtId="1" fontId="11" fillId="0" borderId="5" xfId="20" applyNumberFormat="1" applyFont="1" applyFill="1" applyBorder="1" applyProtection="1">
      <alignment horizontal="center" vertical="top" shrinkToFit="1"/>
    </xf>
    <xf numFmtId="2" fontId="11" fillId="0" borderId="5" xfId="21" applyNumberFormat="1" applyFont="1" applyFill="1" applyBorder="1" applyProtection="1">
      <alignment horizontal="right" vertical="top" shrinkToFit="1"/>
    </xf>
    <xf numFmtId="4" fontId="11" fillId="0" borderId="5" xfId="21" applyFont="1" applyFill="1" applyBorder="1" applyProtection="1">
      <alignment horizontal="right" vertical="top" shrinkToFit="1"/>
    </xf>
    <xf numFmtId="0" fontId="11" fillId="0" borderId="5" xfId="18" applyNumberFormat="1" applyFont="1" applyFill="1" applyBorder="1" applyAlignment="1" applyProtection="1">
      <alignment vertical="top" wrapText="1"/>
    </xf>
    <xf numFmtId="0" fontId="11" fillId="0" borderId="5" xfId="17" applyNumberFormat="1" applyFont="1" applyFill="1" applyBorder="1" applyAlignment="1" applyProtection="1">
      <alignment vertical="top" wrapText="1"/>
    </xf>
    <xf numFmtId="1" fontId="11" fillId="0" borderId="5" xfId="19" applyNumberFormat="1" applyFont="1" applyFill="1" applyBorder="1" applyAlignment="1" applyProtection="1">
      <alignment horizontal="center" vertical="top" shrinkToFit="1"/>
    </xf>
    <xf numFmtId="49" fontId="11" fillId="0" borderId="5" xfId="19" applyNumberFormat="1" applyFont="1" applyFill="1" applyBorder="1" applyAlignment="1" applyProtection="1">
      <alignment horizontal="center" vertical="top" shrinkToFit="1"/>
    </xf>
    <xf numFmtId="0" fontId="11" fillId="0" borderId="5" xfId="0" applyFont="1" applyFill="1" applyBorder="1" applyProtection="1">
      <protection locked="0"/>
    </xf>
    <xf numFmtId="0" fontId="11" fillId="0" borderId="5" xfId="0" applyFont="1" applyFill="1" applyBorder="1" applyAlignment="1" applyProtection="1">
      <alignment horizontal="right" vertical="top"/>
      <protection locked="0"/>
    </xf>
    <xf numFmtId="0" fontId="11" fillId="0" borderId="0" xfId="7" applyFont="1" applyAlignment="1" applyProtection="1">
      <alignment horizontal="left" wrapText="1"/>
      <protection locked="0"/>
    </xf>
    <xf numFmtId="0" fontId="4" fillId="0" borderId="0" xfId="9" applyNumberFormat="1" applyFont="1" applyAlignment="1" applyProtection="1">
      <alignment horizontal="center" wrapText="1"/>
    </xf>
    <xf numFmtId="0" fontId="4" fillId="0" borderId="0" xfId="9" applyFont="1" applyAlignment="1" applyProtection="1">
      <alignment horizontal="center" wrapText="1"/>
      <protection locked="0"/>
    </xf>
    <xf numFmtId="0" fontId="5" fillId="0" borderId="0" xfId="9" applyNumberFormat="1" applyFont="1" applyProtection="1">
      <alignment horizontal="center"/>
    </xf>
    <xf numFmtId="0" fontId="5" fillId="0" borderId="0" xfId="9" applyFont="1" applyProtection="1">
      <alignment horizontal="center"/>
      <protection locked="0"/>
    </xf>
    <xf numFmtId="0" fontId="4" fillId="0" borderId="0" xfId="10" applyNumberFormat="1" applyFont="1" applyFill="1" applyProtection="1">
      <alignment horizontal="right"/>
    </xf>
    <xf numFmtId="0" fontId="4" fillId="0" borderId="0" xfId="10" applyFont="1" applyFill="1" applyProtection="1">
      <alignment horizontal="right"/>
      <protection locked="0"/>
    </xf>
    <xf numFmtId="0" fontId="11" fillId="5" borderId="0" xfId="11" applyNumberFormat="1" applyFont="1" applyFill="1" applyBorder="1" applyAlignment="1">
      <alignment horizontal="left" wrapText="1"/>
    </xf>
    <xf numFmtId="0" fontId="13" fillId="5" borderId="0" xfId="0" applyFont="1" applyFill="1" applyAlignment="1">
      <alignment horizontal="left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W54"/>
  <sheetViews>
    <sheetView showGridLines="0" tabSelected="1" zoomScaleNormal="100" workbookViewId="0">
      <selection activeCell="F9" sqref="F9"/>
    </sheetView>
  </sheetViews>
  <sheetFormatPr defaultRowHeight="15" outlineLevelRow="5" x14ac:dyDescent="0.25"/>
  <cols>
    <col min="1" max="1" width="40" style="1" customWidth="1"/>
    <col min="2" max="2" width="5.28515625" style="1" customWidth="1"/>
    <col min="3" max="3" width="6.140625" style="1" customWidth="1"/>
    <col min="4" max="4" width="4.85546875" style="1" customWidth="1"/>
    <col min="5" max="5" width="7.7109375" style="1" customWidth="1"/>
    <col min="6" max="6" width="16.85546875" style="1" customWidth="1"/>
    <col min="7" max="7" width="7.7109375" style="1" customWidth="1"/>
    <col min="8" max="12" width="9.140625" style="1" hidden="1" customWidth="1"/>
    <col min="13" max="13" width="14.42578125" style="3" customWidth="1"/>
    <col min="14" max="18" width="9.140625" style="3" hidden="1" customWidth="1"/>
    <col min="19" max="19" width="10" style="3" customWidth="1"/>
    <col min="20" max="20" width="11.7109375" style="3" customWidth="1"/>
    <col min="21" max="21" width="9.140625" style="3" hidden="1" customWidth="1"/>
    <col min="22" max="22" width="1.5703125" style="3" customWidth="1"/>
    <col min="23" max="23" width="14.28515625" style="3" bestFit="1" customWidth="1"/>
    <col min="24" max="16384" width="9.140625" style="3"/>
  </cols>
  <sheetData>
    <row r="1" spans="1:23" ht="111" customHeight="1" x14ac:dyDescent="0.25">
      <c r="A1" s="7"/>
      <c r="B1" s="7"/>
      <c r="C1" s="7"/>
      <c r="D1" s="7"/>
      <c r="E1" s="8"/>
      <c r="F1" s="40" t="s">
        <v>29</v>
      </c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11"/>
      <c r="V1" s="11"/>
    </row>
    <row r="2" spans="1:23" ht="36" customHeight="1" x14ac:dyDescent="0.25">
      <c r="A2" s="7"/>
      <c r="B2" s="7"/>
      <c r="C2" s="7"/>
      <c r="D2" s="7"/>
      <c r="E2" s="8"/>
      <c r="F2" s="10" t="s">
        <v>31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1"/>
      <c r="V2" s="11"/>
    </row>
    <row r="3" spans="1:23" ht="83.25" customHeight="1" x14ac:dyDescent="0.25">
      <c r="A3" s="7"/>
      <c r="B3" s="7"/>
      <c r="C3" s="7"/>
      <c r="D3" s="7"/>
      <c r="E3" s="8"/>
      <c r="F3" s="47" t="s">
        <v>24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3" ht="59.25" customHeight="1" x14ac:dyDescent="0.25">
      <c r="A4" s="41" t="s">
        <v>21</v>
      </c>
      <c r="B4" s="41"/>
      <c r="C4" s="41"/>
      <c r="D4" s="41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</row>
    <row r="5" spans="1:23" ht="3.75" customHeight="1" x14ac:dyDescent="0.25">
      <c r="A5" s="43"/>
      <c r="B5" s="43"/>
      <c r="C5" s="43"/>
      <c r="D5" s="43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</row>
    <row r="6" spans="1:23" ht="12" hidden="1" customHeight="1" x14ac:dyDescent="0.25">
      <c r="A6" s="45" t="s">
        <v>14</v>
      </c>
      <c r="B6" s="45"/>
      <c r="C6" s="45"/>
      <c r="D6" s="45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</row>
    <row r="7" spans="1:23" ht="42.75" customHeight="1" x14ac:dyDescent="0.25">
      <c r="A7" s="19" t="s">
        <v>11</v>
      </c>
      <c r="B7" s="19" t="s">
        <v>15</v>
      </c>
      <c r="C7" s="19" t="s">
        <v>16</v>
      </c>
      <c r="D7" s="19" t="s">
        <v>17</v>
      </c>
      <c r="E7" s="19" t="s">
        <v>12</v>
      </c>
      <c r="F7" s="19" t="s">
        <v>18</v>
      </c>
      <c r="G7" s="19" t="s">
        <v>13</v>
      </c>
      <c r="H7" s="19" t="s">
        <v>0</v>
      </c>
      <c r="I7" s="19" t="s">
        <v>0</v>
      </c>
      <c r="J7" s="19" t="s">
        <v>0</v>
      </c>
      <c r="K7" s="19" t="s">
        <v>0</v>
      </c>
      <c r="L7" s="19" t="s">
        <v>0</v>
      </c>
      <c r="M7" s="19" t="s">
        <v>1</v>
      </c>
      <c r="N7" s="19" t="s">
        <v>0</v>
      </c>
      <c r="O7" s="19" t="s">
        <v>0</v>
      </c>
      <c r="P7" s="19" t="s">
        <v>0</v>
      </c>
      <c r="Q7" s="19" t="s">
        <v>0</v>
      </c>
      <c r="R7" s="19" t="s">
        <v>0</v>
      </c>
      <c r="S7" s="19" t="s">
        <v>23</v>
      </c>
      <c r="T7" s="19" t="s">
        <v>20</v>
      </c>
    </row>
    <row r="8" spans="1:23" s="2" customFormat="1" ht="78.75" customHeight="1" x14ac:dyDescent="0.2">
      <c r="A8" s="23" t="s">
        <v>22</v>
      </c>
      <c r="B8" s="24">
        <v>1</v>
      </c>
      <c r="C8" s="25"/>
      <c r="D8" s="24"/>
      <c r="E8" s="26"/>
      <c r="F8" s="26"/>
      <c r="G8" s="26"/>
      <c r="H8" s="26"/>
      <c r="I8" s="26"/>
      <c r="J8" s="26"/>
      <c r="K8" s="26"/>
      <c r="L8" s="26"/>
      <c r="M8" s="9">
        <f>M9</f>
        <v>0</v>
      </c>
      <c r="N8" s="9" t="e">
        <f t="shared" ref="N8:R8" si="0">N9</f>
        <v>#REF!</v>
      </c>
      <c r="O8" s="9" t="e">
        <f t="shared" si="0"/>
        <v>#REF!</v>
      </c>
      <c r="P8" s="9" t="e">
        <f t="shared" si="0"/>
        <v>#REF!</v>
      </c>
      <c r="Q8" s="9" t="e">
        <f t="shared" si="0"/>
        <v>#REF!</v>
      </c>
      <c r="R8" s="9" t="e">
        <f t="shared" si="0"/>
        <v>#REF!</v>
      </c>
      <c r="S8" s="9">
        <v>0</v>
      </c>
      <c r="T8" s="9">
        <f>T9</f>
        <v>100000</v>
      </c>
    </row>
    <row r="9" spans="1:23" s="2" customFormat="1" ht="18.75" customHeight="1" x14ac:dyDescent="0.2">
      <c r="A9" s="23" t="s">
        <v>19</v>
      </c>
      <c r="B9" s="24">
        <v>1</v>
      </c>
      <c r="C9" s="25">
        <v>0</v>
      </c>
      <c r="D9" s="24">
        <v>0</v>
      </c>
      <c r="E9" s="26" t="s">
        <v>2</v>
      </c>
      <c r="F9" s="31"/>
      <c r="G9" s="26"/>
      <c r="H9" s="26"/>
      <c r="I9" s="26"/>
      <c r="J9" s="26"/>
      <c r="K9" s="26"/>
      <c r="L9" s="26"/>
      <c r="M9" s="9">
        <f>M16+M20+M23+M26+M29</f>
        <v>0</v>
      </c>
      <c r="N9" s="9" t="e">
        <f>#REF!+#REF!+#REF!+#REF!+#REF!+#REF!+N11+#REF!+#REF!+#REF!+#REF!+#REF!+#REF!+#REF!+#REF!+#REF!+#REF!+#REF!+#REF!+#REF!+#REF!</f>
        <v>#REF!</v>
      </c>
      <c r="O9" s="9" t="e">
        <f>#REF!+#REF!+#REF!+#REF!+#REF!+#REF!+O11+#REF!+#REF!+#REF!+#REF!+#REF!+#REF!+#REF!+#REF!+#REF!+#REF!+#REF!+#REF!+#REF!+#REF!</f>
        <v>#REF!</v>
      </c>
      <c r="P9" s="9" t="e">
        <f>#REF!+#REF!+#REF!+#REF!+#REF!+#REF!+P11+#REF!+#REF!+#REF!+#REF!+#REF!+#REF!+#REF!+#REF!+#REF!+#REF!+#REF!+#REF!+#REF!+#REF!</f>
        <v>#REF!</v>
      </c>
      <c r="Q9" s="9" t="e">
        <f>#REF!+#REF!+#REF!+#REF!+#REF!+#REF!+Q11+#REF!+#REF!+#REF!+#REF!+#REF!+#REF!+#REF!+#REF!+#REF!+#REF!+#REF!+#REF!+#REF!+#REF!</f>
        <v>#REF!</v>
      </c>
      <c r="R9" s="9" t="e">
        <f>#REF!+#REF!+#REF!+#REF!+#REF!+#REF!+R11+#REF!+#REF!+#REF!+#REF!+#REF!+#REF!+#REF!+#REF!+#REF!+#REF!+#REF!+#REF!+#REF!+#REF!</f>
        <v>#REF!</v>
      </c>
      <c r="S9" s="9">
        <v>0</v>
      </c>
      <c r="T9" s="9">
        <f>T16</f>
        <v>100000</v>
      </c>
      <c r="W9" s="6"/>
    </row>
    <row r="10" spans="1:23" ht="33.75" hidden="1" customHeight="1" outlineLevel="5" x14ac:dyDescent="0.25">
      <c r="A10" s="23" t="s">
        <v>7</v>
      </c>
      <c r="B10" s="24">
        <v>1</v>
      </c>
      <c r="C10" s="25">
        <v>0</v>
      </c>
      <c r="D10" s="24">
        <v>0</v>
      </c>
      <c r="E10" s="26" t="s">
        <v>2</v>
      </c>
      <c r="F10" s="31">
        <v>81660</v>
      </c>
      <c r="G10" s="26"/>
      <c r="H10" s="26" t="s">
        <v>3</v>
      </c>
      <c r="I10" s="26"/>
      <c r="J10" s="26"/>
      <c r="K10" s="26"/>
      <c r="L10" s="26"/>
      <c r="M10" s="32">
        <v>0</v>
      </c>
      <c r="N10" s="27">
        <v>2255000</v>
      </c>
      <c r="O10" s="27">
        <v>0</v>
      </c>
      <c r="P10" s="27">
        <v>2255000</v>
      </c>
      <c r="Q10" s="27">
        <v>0</v>
      </c>
      <c r="R10" s="27">
        <v>2255000</v>
      </c>
      <c r="S10" s="9">
        <v>0</v>
      </c>
      <c r="T10" s="9">
        <v>0</v>
      </c>
    </row>
    <row r="11" spans="1:23" ht="54" hidden="1" customHeight="1" outlineLevel="3" x14ac:dyDescent="0.25">
      <c r="A11" s="23" t="s">
        <v>27</v>
      </c>
      <c r="B11" s="24">
        <v>1</v>
      </c>
      <c r="C11" s="25">
        <v>0</v>
      </c>
      <c r="D11" s="24">
        <v>0</v>
      </c>
      <c r="E11" s="26" t="s">
        <v>2</v>
      </c>
      <c r="F11" s="31">
        <v>81660</v>
      </c>
      <c r="G11" s="31" t="s">
        <v>4</v>
      </c>
      <c r="H11" s="26" t="s">
        <v>3</v>
      </c>
      <c r="I11" s="26"/>
      <c r="J11" s="26"/>
      <c r="K11" s="26"/>
      <c r="L11" s="26"/>
      <c r="M11" s="32">
        <v>0</v>
      </c>
      <c r="N11" s="27">
        <v>525000</v>
      </c>
      <c r="O11" s="27">
        <v>0</v>
      </c>
      <c r="P11" s="27">
        <v>525000</v>
      </c>
      <c r="Q11" s="27">
        <v>0</v>
      </c>
      <c r="R11" s="27">
        <v>525000</v>
      </c>
      <c r="S11" s="9">
        <v>0</v>
      </c>
      <c r="T11" s="9">
        <v>0</v>
      </c>
    </row>
    <row r="12" spans="1:23" ht="51" hidden="1" customHeight="1" outlineLevel="4" x14ac:dyDescent="0.25">
      <c r="A12" s="23" t="s">
        <v>5</v>
      </c>
      <c r="B12" s="24">
        <v>1</v>
      </c>
      <c r="C12" s="25">
        <v>0</v>
      </c>
      <c r="D12" s="24">
        <v>0</v>
      </c>
      <c r="E12" s="26" t="s">
        <v>2</v>
      </c>
      <c r="F12" s="31">
        <v>81660</v>
      </c>
      <c r="G12" s="31" t="s">
        <v>6</v>
      </c>
      <c r="H12" s="26" t="s">
        <v>3</v>
      </c>
      <c r="I12" s="26"/>
      <c r="J12" s="26"/>
      <c r="K12" s="26"/>
      <c r="L12" s="26"/>
      <c r="M12" s="32">
        <v>0</v>
      </c>
      <c r="N12" s="9">
        <v>600000</v>
      </c>
      <c r="O12" s="9">
        <v>600000</v>
      </c>
      <c r="P12" s="9">
        <v>600000</v>
      </c>
      <c r="Q12" s="9">
        <v>600000</v>
      </c>
      <c r="R12" s="9">
        <v>600000</v>
      </c>
      <c r="S12" s="9">
        <v>0</v>
      </c>
      <c r="T12" s="9">
        <v>0</v>
      </c>
    </row>
    <row r="13" spans="1:23" ht="52.5" hidden="1" customHeight="1" outlineLevel="5" x14ac:dyDescent="0.25">
      <c r="A13" s="23" t="s">
        <v>8</v>
      </c>
      <c r="B13" s="24">
        <v>1</v>
      </c>
      <c r="C13" s="25">
        <v>0</v>
      </c>
      <c r="D13" s="24">
        <v>0</v>
      </c>
      <c r="E13" s="26" t="s">
        <v>2</v>
      </c>
      <c r="F13" s="31" t="s">
        <v>28</v>
      </c>
      <c r="G13" s="31"/>
      <c r="H13" s="26" t="s">
        <v>3</v>
      </c>
      <c r="I13" s="26"/>
      <c r="J13" s="26"/>
      <c r="K13" s="26"/>
      <c r="L13" s="26"/>
      <c r="M13" s="33">
        <v>0</v>
      </c>
      <c r="N13" s="9">
        <v>600000</v>
      </c>
      <c r="O13" s="9">
        <v>600000</v>
      </c>
      <c r="P13" s="9">
        <v>600000</v>
      </c>
      <c r="Q13" s="9">
        <v>600000</v>
      </c>
      <c r="R13" s="9">
        <v>600000</v>
      </c>
      <c r="S13" s="9">
        <v>0</v>
      </c>
      <c r="T13" s="9">
        <v>0</v>
      </c>
    </row>
    <row r="14" spans="1:23" ht="45" hidden="1" customHeight="1" outlineLevel="5" x14ac:dyDescent="0.25">
      <c r="A14" s="34" t="s">
        <v>27</v>
      </c>
      <c r="B14" s="24">
        <v>1</v>
      </c>
      <c r="C14" s="25">
        <v>0</v>
      </c>
      <c r="D14" s="24">
        <v>0</v>
      </c>
      <c r="E14" s="26" t="s">
        <v>2</v>
      </c>
      <c r="F14" s="31" t="s">
        <v>28</v>
      </c>
      <c r="G14" s="31" t="s">
        <v>4</v>
      </c>
      <c r="H14" s="26"/>
      <c r="I14" s="26"/>
      <c r="J14" s="26"/>
      <c r="K14" s="26"/>
      <c r="L14" s="26"/>
      <c r="M14" s="33">
        <v>0</v>
      </c>
      <c r="N14" s="9"/>
      <c r="O14" s="9"/>
      <c r="P14" s="9"/>
      <c r="Q14" s="9"/>
      <c r="R14" s="9"/>
      <c r="S14" s="9">
        <v>0</v>
      </c>
      <c r="T14" s="9">
        <v>0</v>
      </c>
    </row>
    <row r="15" spans="1:23" ht="45" hidden="1" customHeight="1" outlineLevel="5" x14ac:dyDescent="0.25">
      <c r="A15" s="34" t="s">
        <v>5</v>
      </c>
      <c r="B15" s="24">
        <v>1</v>
      </c>
      <c r="C15" s="25">
        <v>0</v>
      </c>
      <c r="D15" s="24">
        <v>0</v>
      </c>
      <c r="E15" s="26" t="s">
        <v>2</v>
      </c>
      <c r="F15" s="31" t="s">
        <v>28</v>
      </c>
      <c r="G15" s="31" t="s">
        <v>6</v>
      </c>
      <c r="H15" s="26"/>
      <c r="I15" s="26"/>
      <c r="J15" s="26"/>
      <c r="K15" s="26"/>
      <c r="L15" s="26"/>
      <c r="M15" s="33">
        <v>0</v>
      </c>
      <c r="N15" s="9"/>
      <c r="O15" s="9"/>
      <c r="P15" s="9"/>
      <c r="Q15" s="9"/>
      <c r="R15" s="9"/>
      <c r="S15" s="9">
        <v>0</v>
      </c>
      <c r="T15" s="9">
        <v>0</v>
      </c>
    </row>
    <row r="16" spans="1:23" ht="36.75" customHeight="1" outlineLevel="5" x14ac:dyDescent="0.25">
      <c r="A16" s="35" t="s">
        <v>7</v>
      </c>
      <c r="B16" s="24">
        <v>1</v>
      </c>
      <c r="C16" s="25">
        <v>0</v>
      </c>
      <c r="D16" s="24">
        <v>0</v>
      </c>
      <c r="E16" s="26" t="s">
        <v>2</v>
      </c>
      <c r="F16" s="31">
        <v>81660</v>
      </c>
      <c r="G16" s="31"/>
      <c r="H16" s="26"/>
      <c r="I16" s="26"/>
      <c r="J16" s="26"/>
      <c r="K16" s="26"/>
      <c r="L16" s="26"/>
      <c r="M16" s="33">
        <v>0</v>
      </c>
      <c r="N16" s="9"/>
      <c r="O16" s="9"/>
      <c r="P16" s="9"/>
      <c r="Q16" s="9"/>
      <c r="R16" s="9"/>
      <c r="S16" s="9">
        <v>0</v>
      </c>
      <c r="T16" s="9">
        <v>100000</v>
      </c>
    </row>
    <row r="17" spans="1:20" ht="16.5" customHeight="1" outlineLevel="5" x14ac:dyDescent="0.25">
      <c r="A17" s="35" t="s">
        <v>32</v>
      </c>
      <c r="B17" s="24">
        <v>1</v>
      </c>
      <c r="C17" s="25">
        <v>0</v>
      </c>
      <c r="D17" s="24">
        <v>0</v>
      </c>
      <c r="E17" s="26" t="s">
        <v>2</v>
      </c>
      <c r="F17" s="31">
        <v>81660</v>
      </c>
      <c r="G17" s="31">
        <v>200</v>
      </c>
      <c r="H17" s="26"/>
      <c r="I17" s="26"/>
      <c r="J17" s="26"/>
      <c r="K17" s="26"/>
      <c r="L17" s="26"/>
      <c r="M17" s="33">
        <v>0</v>
      </c>
      <c r="N17" s="9"/>
      <c r="O17" s="9"/>
      <c r="P17" s="9"/>
      <c r="Q17" s="9"/>
      <c r="R17" s="9"/>
      <c r="S17" s="9">
        <v>0</v>
      </c>
      <c r="T17" s="9">
        <v>100000</v>
      </c>
    </row>
    <row r="18" spans="1:20" ht="49.5" customHeight="1" outlineLevel="5" x14ac:dyDescent="0.25">
      <c r="A18" s="35" t="s">
        <v>30</v>
      </c>
      <c r="B18" s="24">
        <v>1</v>
      </c>
      <c r="C18" s="25">
        <v>0</v>
      </c>
      <c r="D18" s="24">
        <v>0</v>
      </c>
      <c r="E18" s="26" t="s">
        <v>2</v>
      </c>
      <c r="F18" s="31">
        <v>81660</v>
      </c>
      <c r="G18" s="31">
        <v>240</v>
      </c>
      <c r="H18" s="26"/>
      <c r="I18" s="26"/>
      <c r="J18" s="26"/>
      <c r="K18" s="26"/>
      <c r="L18" s="26"/>
      <c r="M18" s="33">
        <v>0</v>
      </c>
      <c r="N18" s="9"/>
      <c r="O18" s="9"/>
      <c r="P18" s="9"/>
      <c r="Q18" s="9"/>
      <c r="R18" s="9"/>
      <c r="S18" s="9">
        <v>0</v>
      </c>
      <c r="T18" s="9">
        <v>100000</v>
      </c>
    </row>
    <row r="19" spans="1:20" ht="43.5" customHeight="1" outlineLevel="5" x14ac:dyDescent="0.25">
      <c r="A19" s="34" t="s">
        <v>25</v>
      </c>
      <c r="B19" s="24"/>
      <c r="C19" s="25"/>
      <c r="D19" s="24"/>
      <c r="E19" s="26"/>
      <c r="F19" s="31"/>
      <c r="G19" s="31"/>
      <c r="H19" s="26"/>
      <c r="I19" s="26"/>
      <c r="J19" s="26"/>
      <c r="K19" s="26"/>
      <c r="L19" s="26"/>
      <c r="M19" s="33"/>
      <c r="N19" s="9"/>
      <c r="O19" s="9"/>
      <c r="P19" s="9"/>
      <c r="Q19" s="9"/>
      <c r="R19" s="9"/>
      <c r="S19" s="9"/>
      <c r="T19" s="9"/>
    </row>
    <row r="20" spans="1:20" ht="23.25" customHeight="1" outlineLevel="5" x14ac:dyDescent="0.25">
      <c r="A20" s="34" t="s">
        <v>9</v>
      </c>
      <c r="B20" s="24">
        <v>1</v>
      </c>
      <c r="C20" s="25">
        <v>0</v>
      </c>
      <c r="D20" s="24">
        <v>0</v>
      </c>
      <c r="E20" s="26" t="s">
        <v>2</v>
      </c>
      <c r="F20" s="31">
        <v>81730</v>
      </c>
      <c r="G20" s="31"/>
      <c r="H20" s="26"/>
      <c r="I20" s="26"/>
      <c r="J20" s="26"/>
      <c r="K20" s="26"/>
      <c r="L20" s="26"/>
      <c r="M20" s="33">
        <v>443871.59</v>
      </c>
      <c r="N20" s="9"/>
      <c r="O20" s="9"/>
      <c r="P20" s="9"/>
      <c r="Q20" s="9"/>
      <c r="R20" s="9"/>
      <c r="S20" s="9">
        <v>0</v>
      </c>
      <c r="T20" s="9">
        <v>0</v>
      </c>
    </row>
    <row r="21" spans="1:20" ht="45" customHeight="1" outlineLevel="5" x14ac:dyDescent="0.25">
      <c r="A21" s="34" t="s">
        <v>27</v>
      </c>
      <c r="B21" s="24">
        <v>1</v>
      </c>
      <c r="C21" s="25">
        <v>0</v>
      </c>
      <c r="D21" s="24">
        <v>0</v>
      </c>
      <c r="E21" s="26" t="s">
        <v>2</v>
      </c>
      <c r="F21" s="31">
        <v>81730</v>
      </c>
      <c r="G21" s="31">
        <v>200</v>
      </c>
      <c r="H21" s="26"/>
      <c r="I21" s="26"/>
      <c r="J21" s="26"/>
      <c r="K21" s="26"/>
      <c r="L21" s="26"/>
      <c r="M21" s="33">
        <v>443871.59</v>
      </c>
      <c r="N21" s="9"/>
      <c r="O21" s="9"/>
      <c r="P21" s="9"/>
      <c r="Q21" s="9"/>
      <c r="R21" s="9"/>
      <c r="S21" s="9">
        <v>0</v>
      </c>
      <c r="T21" s="9">
        <v>0</v>
      </c>
    </row>
    <row r="22" spans="1:20" ht="45" customHeight="1" outlineLevel="5" x14ac:dyDescent="0.25">
      <c r="A22" s="34" t="s">
        <v>5</v>
      </c>
      <c r="B22" s="24">
        <v>1</v>
      </c>
      <c r="C22" s="25">
        <v>0</v>
      </c>
      <c r="D22" s="24">
        <v>0</v>
      </c>
      <c r="E22" s="26" t="s">
        <v>2</v>
      </c>
      <c r="F22" s="31">
        <v>81730</v>
      </c>
      <c r="G22" s="31">
        <v>240</v>
      </c>
      <c r="H22" s="26"/>
      <c r="I22" s="26"/>
      <c r="J22" s="26"/>
      <c r="K22" s="26"/>
      <c r="L22" s="26"/>
      <c r="M22" s="33">
        <v>443871.59</v>
      </c>
      <c r="N22" s="9"/>
      <c r="O22" s="9"/>
      <c r="P22" s="9"/>
      <c r="Q22" s="9"/>
      <c r="R22" s="9"/>
      <c r="S22" s="9">
        <v>0</v>
      </c>
      <c r="T22" s="9">
        <v>0</v>
      </c>
    </row>
    <row r="23" spans="1:20" ht="66.75" customHeight="1" outlineLevel="4" x14ac:dyDescent="0.25">
      <c r="A23" s="35" t="s">
        <v>33</v>
      </c>
      <c r="B23" s="24">
        <v>1</v>
      </c>
      <c r="C23" s="25">
        <v>0</v>
      </c>
      <c r="D23" s="24">
        <v>0</v>
      </c>
      <c r="E23" s="26" t="s">
        <v>2</v>
      </c>
      <c r="F23" s="31">
        <v>81730</v>
      </c>
      <c r="G23" s="31"/>
      <c r="H23" s="26"/>
      <c r="I23" s="26"/>
      <c r="J23" s="26"/>
      <c r="K23" s="26"/>
      <c r="L23" s="26"/>
      <c r="M23" s="32">
        <v>-443871.59</v>
      </c>
      <c r="N23" s="27"/>
      <c r="O23" s="27"/>
      <c r="P23" s="27"/>
      <c r="Q23" s="27"/>
      <c r="R23" s="27"/>
      <c r="S23" s="9">
        <v>0</v>
      </c>
      <c r="T23" s="9">
        <v>0</v>
      </c>
    </row>
    <row r="24" spans="1:20" ht="54" customHeight="1" outlineLevel="4" x14ac:dyDescent="0.25">
      <c r="A24" s="35" t="s">
        <v>34</v>
      </c>
      <c r="B24" s="24">
        <v>1</v>
      </c>
      <c r="C24" s="25">
        <v>0</v>
      </c>
      <c r="D24" s="24">
        <v>0</v>
      </c>
      <c r="E24" s="26" t="s">
        <v>2</v>
      </c>
      <c r="F24" s="31">
        <v>81730</v>
      </c>
      <c r="G24" s="31">
        <v>400</v>
      </c>
      <c r="H24" s="26"/>
      <c r="I24" s="26"/>
      <c r="J24" s="26"/>
      <c r="K24" s="26"/>
      <c r="L24" s="26"/>
      <c r="M24" s="32">
        <v>-443871.59</v>
      </c>
      <c r="N24" s="27"/>
      <c r="O24" s="27"/>
      <c r="P24" s="27"/>
      <c r="Q24" s="27"/>
      <c r="R24" s="27"/>
      <c r="S24" s="9">
        <v>0</v>
      </c>
      <c r="T24" s="9">
        <v>0</v>
      </c>
    </row>
    <row r="25" spans="1:20" s="2" customFormat="1" ht="19.5" customHeight="1" outlineLevel="3" x14ac:dyDescent="0.2">
      <c r="A25" s="35" t="s">
        <v>35</v>
      </c>
      <c r="B25" s="24">
        <v>1</v>
      </c>
      <c r="C25" s="25">
        <v>0</v>
      </c>
      <c r="D25" s="24">
        <v>0</v>
      </c>
      <c r="E25" s="26" t="s">
        <v>2</v>
      </c>
      <c r="F25" s="31">
        <v>81730</v>
      </c>
      <c r="G25" s="31">
        <v>414</v>
      </c>
      <c r="H25" s="28"/>
      <c r="I25" s="28"/>
      <c r="J25" s="28"/>
      <c r="K25" s="28"/>
      <c r="L25" s="28"/>
      <c r="M25" s="32">
        <v>-443871.59</v>
      </c>
      <c r="N25" s="29"/>
      <c r="O25" s="29"/>
      <c r="P25" s="29"/>
      <c r="Q25" s="29"/>
      <c r="R25" s="29"/>
      <c r="S25" s="9">
        <v>0</v>
      </c>
      <c r="T25" s="9">
        <v>0</v>
      </c>
    </row>
    <row r="26" spans="1:20" s="2" customFormat="1" ht="65.25" customHeight="1" outlineLevel="3" x14ac:dyDescent="0.2">
      <c r="A26" s="35" t="s">
        <v>36</v>
      </c>
      <c r="B26" s="24">
        <v>1</v>
      </c>
      <c r="C26" s="25">
        <v>0</v>
      </c>
      <c r="D26" s="24">
        <v>0</v>
      </c>
      <c r="E26" s="26" t="s">
        <v>2</v>
      </c>
      <c r="F26" s="31" t="s">
        <v>48</v>
      </c>
      <c r="G26" s="31"/>
      <c r="H26" s="28"/>
      <c r="I26" s="28"/>
      <c r="J26" s="28"/>
      <c r="K26" s="28"/>
      <c r="L26" s="28"/>
      <c r="M26" s="32">
        <v>-50000</v>
      </c>
      <c r="N26" s="29"/>
      <c r="O26" s="29"/>
      <c r="P26" s="29"/>
      <c r="Q26" s="29"/>
      <c r="R26" s="29"/>
      <c r="S26" s="9">
        <v>0</v>
      </c>
      <c r="T26" s="9">
        <v>0</v>
      </c>
    </row>
    <row r="27" spans="1:20" s="2" customFormat="1" ht="52.5" customHeight="1" outlineLevel="3" x14ac:dyDescent="0.2">
      <c r="A27" s="35" t="s">
        <v>37</v>
      </c>
      <c r="B27" s="24">
        <v>1</v>
      </c>
      <c r="C27" s="25">
        <v>0</v>
      </c>
      <c r="D27" s="24">
        <v>0</v>
      </c>
      <c r="E27" s="26" t="s">
        <v>2</v>
      </c>
      <c r="F27" s="31" t="s">
        <v>48</v>
      </c>
      <c r="G27" s="31">
        <v>600</v>
      </c>
      <c r="H27" s="28"/>
      <c r="I27" s="28"/>
      <c r="J27" s="28"/>
      <c r="K27" s="28"/>
      <c r="L27" s="28"/>
      <c r="M27" s="32">
        <v>-50000</v>
      </c>
      <c r="N27" s="29"/>
      <c r="O27" s="29"/>
      <c r="P27" s="29"/>
      <c r="Q27" s="29"/>
      <c r="R27" s="29"/>
      <c r="S27" s="9">
        <v>0</v>
      </c>
      <c r="T27" s="9">
        <v>0</v>
      </c>
    </row>
    <row r="28" spans="1:20" s="2" customFormat="1" ht="57" customHeight="1" outlineLevel="3" x14ac:dyDescent="0.2">
      <c r="A28" s="35" t="s">
        <v>38</v>
      </c>
      <c r="B28" s="24">
        <v>1</v>
      </c>
      <c r="C28" s="25">
        <v>0</v>
      </c>
      <c r="D28" s="24">
        <v>0</v>
      </c>
      <c r="E28" s="26" t="s">
        <v>2</v>
      </c>
      <c r="F28" s="31" t="s">
        <v>48</v>
      </c>
      <c r="G28" s="31">
        <v>630</v>
      </c>
      <c r="H28" s="28"/>
      <c r="I28" s="28"/>
      <c r="J28" s="28"/>
      <c r="K28" s="28"/>
      <c r="L28" s="28"/>
      <c r="M28" s="32">
        <v>-50000</v>
      </c>
      <c r="N28" s="29"/>
      <c r="O28" s="29"/>
      <c r="P28" s="29"/>
      <c r="Q28" s="29"/>
      <c r="R28" s="29"/>
      <c r="S28" s="9">
        <v>0</v>
      </c>
      <c r="T28" s="9">
        <v>0</v>
      </c>
    </row>
    <row r="29" spans="1:20" s="2" customFormat="1" ht="37.5" customHeight="1" outlineLevel="3" x14ac:dyDescent="0.2">
      <c r="A29" s="35" t="s">
        <v>39</v>
      </c>
      <c r="B29" s="24">
        <v>1</v>
      </c>
      <c r="C29" s="25">
        <v>0</v>
      </c>
      <c r="D29" s="24">
        <v>0</v>
      </c>
      <c r="E29" s="26" t="s">
        <v>2</v>
      </c>
      <c r="F29" s="31" t="s">
        <v>48</v>
      </c>
      <c r="G29" s="31"/>
      <c r="H29" s="28"/>
      <c r="I29" s="28"/>
      <c r="J29" s="28"/>
      <c r="K29" s="28"/>
      <c r="L29" s="28"/>
      <c r="M29" s="32">
        <v>50000</v>
      </c>
      <c r="N29" s="29"/>
      <c r="O29" s="29"/>
      <c r="P29" s="29"/>
      <c r="Q29" s="29"/>
      <c r="R29" s="29"/>
      <c r="S29" s="9">
        <v>0</v>
      </c>
      <c r="T29" s="9">
        <v>0</v>
      </c>
    </row>
    <row r="30" spans="1:20" s="2" customFormat="1" ht="22.5" customHeight="1" outlineLevel="3" x14ac:dyDescent="0.2">
      <c r="A30" s="35" t="s">
        <v>32</v>
      </c>
      <c r="B30" s="24">
        <v>1</v>
      </c>
      <c r="C30" s="25">
        <v>0</v>
      </c>
      <c r="D30" s="24">
        <v>0</v>
      </c>
      <c r="E30" s="26" t="s">
        <v>2</v>
      </c>
      <c r="F30" s="31" t="s">
        <v>48</v>
      </c>
      <c r="G30" s="31">
        <v>200</v>
      </c>
      <c r="H30" s="28"/>
      <c r="I30" s="28"/>
      <c r="J30" s="28"/>
      <c r="K30" s="28"/>
      <c r="L30" s="28"/>
      <c r="M30" s="32">
        <v>50000</v>
      </c>
      <c r="N30" s="29"/>
      <c r="O30" s="29"/>
      <c r="P30" s="29"/>
      <c r="Q30" s="29"/>
      <c r="R30" s="29"/>
      <c r="S30" s="9">
        <v>0</v>
      </c>
      <c r="T30" s="9">
        <v>0</v>
      </c>
    </row>
    <row r="31" spans="1:20" s="2" customFormat="1" ht="54" customHeight="1" outlineLevel="3" x14ac:dyDescent="0.2">
      <c r="A31" s="35" t="s">
        <v>30</v>
      </c>
      <c r="B31" s="24">
        <v>1</v>
      </c>
      <c r="C31" s="25">
        <v>0</v>
      </c>
      <c r="D31" s="24">
        <v>0</v>
      </c>
      <c r="E31" s="26" t="s">
        <v>2</v>
      </c>
      <c r="F31" s="31" t="s">
        <v>48</v>
      </c>
      <c r="G31" s="31">
        <v>240</v>
      </c>
      <c r="H31" s="28"/>
      <c r="I31" s="28"/>
      <c r="J31" s="28"/>
      <c r="K31" s="28"/>
      <c r="L31" s="28"/>
      <c r="M31" s="32">
        <v>50000</v>
      </c>
      <c r="N31" s="29"/>
      <c r="O31" s="29"/>
      <c r="P31" s="29"/>
      <c r="Q31" s="29"/>
      <c r="R31" s="29"/>
      <c r="S31" s="9">
        <v>0</v>
      </c>
      <c r="T31" s="9">
        <v>0</v>
      </c>
    </row>
    <row r="32" spans="1:20" s="2" customFormat="1" ht="30" customHeight="1" outlineLevel="3" x14ac:dyDescent="0.2">
      <c r="A32" s="35" t="s">
        <v>40</v>
      </c>
      <c r="B32" s="24">
        <v>2</v>
      </c>
      <c r="C32" s="25">
        <v>0</v>
      </c>
      <c r="D32" s="24">
        <v>0</v>
      </c>
      <c r="E32" s="26" t="s">
        <v>2</v>
      </c>
      <c r="F32" s="36">
        <v>81900</v>
      </c>
      <c r="G32" s="31"/>
      <c r="H32" s="28"/>
      <c r="I32" s="28"/>
      <c r="J32" s="28"/>
      <c r="K32" s="28"/>
      <c r="L32" s="28"/>
      <c r="M32" s="33">
        <v>6317.14</v>
      </c>
      <c r="N32" s="29"/>
      <c r="O32" s="29"/>
      <c r="P32" s="29"/>
      <c r="Q32" s="29"/>
      <c r="R32" s="29"/>
      <c r="S32" s="9">
        <v>0</v>
      </c>
      <c r="T32" s="9">
        <v>0</v>
      </c>
    </row>
    <row r="33" spans="1:22" s="2" customFormat="1" ht="32.25" customHeight="1" outlineLevel="3" x14ac:dyDescent="0.2">
      <c r="A33" s="35" t="s">
        <v>32</v>
      </c>
      <c r="B33" s="24">
        <v>2</v>
      </c>
      <c r="C33" s="25">
        <v>0</v>
      </c>
      <c r="D33" s="24">
        <v>0</v>
      </c>
      <c r="E33" s="26" t="s">
        <v>2</v>
      </c>
      <c r="F33" s="37" t="s">
        <v>47</v>
      </c>
      <c r="G33" s="31">
        <v>200</v>
      </c>
      <c r="H33" s="28"/>
      <c r="I33" s="28"/>
      <c r="J33" s="28"/>
      <c r="K33" s="28"/>
      <c r="L33" s="28"/>
      <c r="M33" s="33">
        <v>6317.14</v>
      </c>
      <c r="N33" s="29"/>
      <c r="O33" s="29"/>
      <c r="P33" s="29"/>
      <c r="Q33" s="29"/>
      <c r="R33" s="29"/>
      <c r="S33" s="9">
        <v>0</v>
      </c>
      <c r="T33" s="9">
        <v>0</v>
      </c>
    </row>
    <row r="34" spans="1:22" s="2" customFormat="1" ht="43.5" customHeight="1" outlineLevel="3" x14ac:dyDescent="0.2">
      <c r="A34" s="35" t="s">
        <v>30</v>
      </c>
      <c r="B34" s="24">
        <v>2</v>
      </c>
      <c r="C34" s="25">
        <v>0</v>
      </c>
      <c r="D34" s="24">
        <v>0</v>
      </c>
      <c r="E34" s="26" t="s">
        <v>2</v>
      </c>
      <c r="F34" s="37" t="s">
        <v>47</v>
      </c>
      <c r="G34" s="31">
        <v>240</v>
      </c>
      <c r="H34" s="28"/>
      <c r="I34" s="28"/>
      <c r="J34" s="28"/>
      <c r="K34" s="28"/>
      <c r="L34" s="28"/>
      <c r="M34" s="33">
        <v>6317.14</v>
      </c>
      <c r="N34" s="29"/>
      <c r="O34" s="29"/>
      <c r="P34" s="29"/>
      <c r="Q34" s="29"/>
      <c r="R34" s="29"/>
      <c r="S34" s="9">
        <v>0</v>
      </c>
      <c r="T34" s="9">
        <v>0</v>
      </c>
    </row>
    <row r="35" spans="1:22" s="4" customFormat="1" ht="15.75" customHeight="1" x14ac:dyDescent="0.25">
      <c r="A35" s="35" t="s">
        <v>40</v>
      </c>
      <c r="B35" s="24">
        <v>2</v>
      </c>
      <c r="C35" s="25">
        <v>0</v>
      </c>
      <c r="D35" s="24">
        <v>0</v>
      </c>
      <c r="E35" s="26" t="s">
        <v>2</v>
      </c>
      <c r="F35" s="36">
        <v>81900</v>
      </c>
      <c r="G35" s="30"/>
      <c r="H35" s="30"/>
      <c r="I35" s="30"/>
      <c r="J35" s="30"/>
      <c r="K35" s="30"/>
      <c r="L35" s="30"/>
      <c r="M35" s="33">
        <v>-43328.94</v>
      </c>
      <c r="N35" s="14" t="e">
        <f>N25+#REF!+N8</f>
        <v>#REF!</v>
      </c>
      <c r="O35" s="14" t="e">
        <f>O25+#REF!+O8</f>
        <v>#REF!</v>
      </c>
      <c r="P35" s="14" t="e">
        <f>P25+#REF!+P8</f>
        <v>#REF!</v>
      </c>
      <c r="Q35" s="14" t="e">
        <f>Q25+#REF!+Q8</f>
        <v>#REF!</v>
      </c>
      <c r="R35" s="14" t="e">
        <f>R25+#REF!+R8</f>
        <v>#REF!</v>
      </c>
      <c r="S35" s="14">
        <v>0</v>
      </c>
      <c r="T35" s="14">
        <v>0</v>
      </c>
    </row>
    <row r="36" spans="1:22" ht="30" customHeight="1" outlineLevel="2" x14ac:dyDescent="0.25">
      <c r="A36" s="35" t="s">
        <v>32</v>
      </c>
      <c r="B36" s="24">
        <v>2</v>
      </c>
      <c r="C36" s="25">
        <v>0</v>
      </c>
      <c r="D36" s="24">
        <v>0</v>
      </c>
      <c r="E36" s="26" t="s">
        <v>2</v>
      </c>
      <c r="F36" s="37" t="s">
        <v>47</v>
      </c>
      <c r="G36" s="38"/>
      <c r="H36" s="38"/>
      <c r="I36" s="38"/>
      <c r="J36" s="38"/>
      <c r="K36" s="38"/>
      <c r="L36" s="38"/>
      <c r="M36" s="9">
        <v>-43328.94</v>
      </c>
      <c r="N36" s="17"/>
      <c r="O36" s="17"/>
      <c r="P36" s="17"/>
      <c r="Q36" s="17"/>
      <c r="R36" s="17"/>
      <c r="S36" s="16">
        <v>0</v>
      </c>
      <c r="T36" s="16">
        <v>0</v>
      </c>
      <c r="V36" s="5"/>
    </row>
    <row r="37" spans="1:22" ht="54" customHeight="1" outlineLevel="3" x14ac:dyDescent="0.25">
      <c r="A37" s="35" t="s">
        <v>30</v>
      </c>
      <c r="B37" s="24">
        <v>2</v>
      </c>
      <c r="C37" s="25">
        <v>0</v>
      </c>
      <c r="D37" s="24">
        <v>0</v>
      </c>
      <c r="E37" s="26" t="s">
        <v>2</v>
      </c>
      <c r="F37" s="37" t="s">
        <v>47</v>
      </c>
      <c r="G37" s="38"/>
      <c r="H37" s="38"/>
      <c r="I37" s="38"/>
      <c r="J37" s="38"/>
      <c r="K37" s="38"/>
      <c r="L37" s="38"/>
      <c r="M37" s="9">
        <v>-43328.94</v>
      </c>
      <c r="N37" s="17"/>
      <c r="O37" s="17"/>
      <c r="P37" s="17"/>
      <c r="Q37" s="17"/>
      <c r="R37" s="17"/>
      <c r="S37" s="16">
        <v>0</v>
      </c>
      <c r="T37" s="16">
        <v>0</v>
      </c>
    </row>
    <row r="38" spans="1:22" ht="15" customHeight="1" outlineLevel="4" x14ac:dyDescent="0.25">
      <c r="A38" s="35" t="s">
        <v>41</v>
      </c>
      <c r="B38" s="24">
        <v>2</v>
      </c>
      <c r="C38" s="25">
        <v>0</v>
      </c>
      <c r="D38" s="24">
        <v>0</v>
      </c>
      <c r="E38" s="26" t="s">
        <v>2</v>
      </c>
      <c r="F38" s="36" t="s">
        <v>46</v>
      </c>
      <c r="G38" s="38"/>
      <c r="H38" s="38"/>
      <c r="I38" s="38"/>
      <c r="J38" s="38"/>
      <c r="K38" s="38"/>
      <c r="L38" s="38"/>
      <c r="M38" s="9">
        <v>43328.94</v>
      </c>
      <c r="N38" s="17"/>
      <c r="O38" s="17"/>
      <c r="P38" s="17"/>
      <c r="Q38" s="17"/>
      <c r="R38" s="17"/>
      <c r="S38" s="16">
        <v>0</v>
      </c>
      <c r="T38" s="16">
        <v>0</v>
      </c>
    </row>
    <row r="39" spans="1:22" ht="56.25" customHeight="1" outlineLevel="5" x14ac:dyDescent="0.25">
      <c r="A39" s="35" t="s">
        <v>30</v>
      </c>
      <c r="B39" s="24">
        <v>2</v>
      </c>
      <c r="C39" s="25">
        <v>0</v>
      </c>
      <c r="D39" s="24">
        <v>0</v>
      </c>
      <c r="E39" s="26" t="s">
        <v>2</v>
      </c>
      <c r="F39" s="36" t="s">
        <v>46</v>
      </c>
      <c r="G39" s="38"/>
      <c r="H39" s="38"/>
      <c r="I39" s="38"/>
      <c r="J39" s="38"/>
      <c r="K39" s="38"/>
      <c r="L39" s="38"/>
      <c r="M39" s="9">
        <v>43328.94</v>
      </c>
      <c r="N39" s="17"/>
      <c r="O39" s="17"/>
      <c r="P39" s="17"/>
      <c r="Q39" s="17"/>
      <c r="R39" s="17"/>
      <c r="S39" s="16">
        <v>0</v>
      </c>
      <c r="T39" s="16">
        <v>0</v>
      </c>
    </row>
    <row r="40" spans="1:22" ht="25.5" customHeight="1" outlineLevel="3" x14ac:dyDescent="0.25">
      <c r="A40" s="35" t="s">
        <v>42</v>
      </c>
      <c r="B40" s="15" t="s">
        <v>43</v>
      </c>
      <c r="C40" s="25">
        <v>0</v>
      </c>
      <c r="D40" s="15" t="s">
        <v>44</v>
      </c>
      <c r="E40" s="39">
        <v>921</v>
      </c>
      <c r="F40" s="36" t="s">
        <v>46</v>
      </c>
      <c r="G40" s="38"/>
      <c r="H40" s="38"/>
      <c r="I40" s="38"/>
      <c r="J40" s="38"/>
      <c r="K40" s="38"/>
      <c r="L40" s="38"/>
      <c r="M40" s="9">
        <v>43328.94</v>
      </c>
      <c r="N40" s="17"/>
      <c r="O40" s="17"/>
      <c r="P40" s="17"/>
      <c r="Q40" s="17"/>
      <c r="R40" s="17"/>
      <c r="S40" s="15" t="s">
        <v>45</v>
      </c>
      <c r="T40" s="15" t="s">
        <v>45</v>
      </c>
    </row>
    <row r="41" spans="1:22" ht="27" customHeight="1" outlineLevel="4" x14ac:dyDescent="0.25">
      <c r="F41" s="18" t="s">
        <v>10</v>
      </c>
      <c r="M41" s="20">
        <f>M8+M32+M35+M38</f>
        <v>6317.1399999999994</v>
      </c>
      <c r="N41" s="21"/>
      <c r="O41" s="21"/>
      <c r="P41" s="21"/>
      <c r="Q41" s="21"/>
      <c r="R41" s="21"/>
      <c r="S41" s="22" t="s">
        <v>45</v>
      </c>
      <c r="T41" s="20">
        <f>T8</f>
        <v>100000</v>
      </c>
    </row>
    <row r="42" spans="1:22" ht="40.5" customHeight="1" outlineLevel="5" x14ac:dyDescent="0.25"/>
    <row r="43" spans="1:22" ht="27" customHeight="1" outlineLevel="3" x14ac:dyDescent="0.25"/>
    <row r="44" spans="1:22" ht="15" customHeight="1" outlineLevel="4" x14ac:dyDescent="0.25"/>
    <row r="45" spans="1:22" ht="15" customHeight="1" outlineLevel="5" x14ac:dyDescent="0.25"/>
    <row r="46" spans="1:22" ht="27" customHeight="1" outlineLevel="3" x14ac:dyDescent="0.25"/>
    <row r="47" spans="1:22" ht="15" customHeight="1" outlineLevel="4" x14ac:dyDescent="0.25"/>
    <row r="48" spans="1:22" ht="15" customHeight="1" outlineLevel="5" x14ac:dyDescent="0.25"/>
    <row r="49" ht="40.5" customHeight="1" outlineLevel="3" x14ac:dyDescent="0.25"/>
    <row r="50" ht="27" customHeight="1" outlineLevel="4" x14ac:dyDescent="0.25"/>
    <row r="51" ht="40.5" customHeight="1" outlineLevel="5" x14ac:dyDescent="0.25"/>
    <row r="52" ht="40.5" customHeight="1" outlineLevel="3" x14ac:dyDescent="0.25"/>
    <row r="53" ht="27" customHeight="1" outlineLevel="4" x14ac:dyDescent="0.25"/>
    <row r="54" ht="40.5" customHeight="1" outlineLevel="5" x14ac:dyDescent="0.25"/>
  </sheetData>
  <mergeCells count="5">
    <mergeCell ref="F1:T1"/>
    <mergeCell ref="A4:T4"/>
    <mergeCell ref="A5:T5"/>
    <mergeCell ref="A6:T6"/>
    <mergeCell ref="F3:V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1:G22"/>
  <sheetViews>
    <sheetView workbookViewId="0">
      <selection activeCell="I21" sqref="I21"/>
    </sheetView>
  </sheetViews>
  <sheetFormatPr defaultRowHeight="15" x14ac:dyDescent="0.25"/>
  <sheetData>
    <row r="21" spans="4:7" ht="102" x14ac:dyDescent="0.25">
      <c r="D21" s="13" t="s">
        <v>25</v>
      </c>
      <c r="G21" s="13" t="s">
        <v>25</v>
      </c>
    </row>
    <row r="22" spans="4:7" ht="38.25" x14ac:dyDescent="0.25">
      <c r="D22" s="13" t="s">
        <v>26</v>
      </c>
      <c r="G22" s="13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2020-05-26T09:35:26Z</cp:lastPrinted>
  <dcterms:created xsi:type="dcterms:W3CDTF">2017-11-07T05:33:11Z</dcterms:created>
  <dcterms:modified xsi:type="dcterms:W3CDTF">2020-09-17T06:31:00Z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