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310" yWindow="795" windowWidth="19440" windowHeight="14955"/>
  </bookViews>
  <sheets>
    <sheet name="прогноз основных характеристик" sheetId="6" r:id="rId1"/>
  </sheets>
  <definedNames>
    <definedName name="_xlnm._FilterDatabase" localSheetId="0" hidden="1">'прогноз основных характеристик'!$A$5:$Q$5</definedName>
    <definedName name="_xlnm.Print_Titles" localSheetId="0">'прогноз основных характеристик'!$3:$4</definedName>
    <definedName name="_xlnm.Print_Area" localSheetId="0">'прогноз основных характеристик'!$A$1:$Q$16</definedName>
    <definedName name="Регионы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" i="6" l="1"/>
  <c r="P13" i="6"/>
  <c r="P14" i="6"/>
  <c r="P15" i="6"/>
  <c r="P16" i="6"/>
  <c r="N13" i="6"/>
  <c r="N14" i="6"/>
  <c r="N15" i="6"/>
  <c r="N16" i="6"/>
  <c r="O13" i="6"/>
  <c r="O14" i="6"/>
  <c r="O15" i="6"/>
  <c r="O16" i="6"/>
  <c r="Q12" i="6"/>
  <c r="Q13" i="6"/>
  <c r="Q14" i="6"/>
  <c r="Q15" i="6"/>
  <c r="Q16" i="6"/>
  <c r="L16" i="6" l="1"/>
  <c r="J16" i="6"/>
  <c r="K16" i="6"/>
  <c r="I14" i="6" l="1"/>
  <c r="I16" i="6" s="1"/>
  <c r="N12" i="6"/>
  <c r="G14" i="6" l="1"/>
  <c r="F14" i="6"/>
  <c r="D14" i="6"/>
  <c r="D16" i="6" s="1"/>
  <c r="E14" i="6"/>
  <c r="O12" i="6"/>
  <c r="P6" i="6" l="1"/>
  <c r="M12" i="6"/>
  <c r="M13" i="6"/>
  <c r="M15" i="6" l="1"/>
  <c r="C14" i="6"/>
  <c r="Q8" i="6" l="1"/>
  <c r="Q9" i="6"/>
  <c r="Q10" i="6"/>
  <c r="Q11" i="6"/>
  <c r="P8" i="6"/>
  <c r="P9" i="6"/>
  <c r="P10" i="6"/>
  <c r="P11" i="6"/>
  <c r="O8" i="6"/>
  <c r="O9" i="6"/>
  <c r="O10" i="6"/>
  <c r="O11" i="6"/>
  <c r="N8" i="6"/>
  <c r="N9" i="6"/>
  <c r="N10" i="6"/>
  <c r="N11" i="6"/>
  <c r="M8" i="6"/>
  <c r="M9" i="6"/>
  <c r="M10" i="6"/>
  <c r="M11" i="6"/>
  <c r="Q6" i="6"/>
  <c r="O6" i="6"/>
  <c r="N6" i="6"/>
  <c r="M6" i="6"/>
  <c r="N7" i="6" l="1"/>
  <c r="M7" i="6"/>
  <c r="P7" i="6"/>
  <c r="Q7" i="6"/>
  <c r="O7" i="6"/>
  <c r="H14" i="6" l="1"/>
  <c r="M14" i="6" s="1"/>
  <c r="M16" i="6" s="1"/>
  <c r="H16" i="6" l="1"/>
  <c r="C16" i="6"/>
</calcChain>
</file>

<file path=xl/sharedStrings.xml><?xml version="1.0" encoding="utf-8"?>
<sst xmlns="http://schemas.openxmlformats.org/spreadsheetml/2006/main" count="41" uniqueCount="31">
  <si>
    <t xml:space="preserve">Код бюджетной классификации </t>
  </si>
  <si>
    <t xml:space="preserve">Наименование </t>
  </si>
  <si>
    <t>Консолидированный бюджет</t>
  </si>
  <si>
    <t>1 00 00000 00 0000 000</t>
  </si>
  <si>
    <t xml:space="preserve">НАЛОГОВЫЕ И НЕНАЛОГОВЫЕ ДОХОДЫ                                 </t>
  </si>
  <si>
    <t>2 00 00000 00 0000 000</t>
  </si>
  <si>
    <t>БЕЗВОЗМЕЗДНЫЕ ПОСТУПЛЕНИЯ</t>
  </si>
  <si>
    <t>ИТОГО ДОХОДОВ</t>
  </si>
  <si>
    <t>ИТОГО РАСХОДОВ</t>
  </si>
  <si>
    <t>ДЕФИЦИТ БЮДЖЕТА (-), ПРОФИЦИТ БЮДЖЕТА (+)</t>
  </si>
  <si>
    <t>2024 год</t>
  </si>
  <si>
    <t>2 02 10000 00 0000 150</t>
  </si>
  <si>
    <t>Дотации бюджетам бюджетной системы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</si>
  <si>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</si>
  <si>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</si>
  <si>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</si>
  <si>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</si>
  <si>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</si>
  <si>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</si>
  <si>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2025 год</t>
  </si>
  <si>
    <t xml:space="preserve">Бюджет Дубровского муниципального района </t>
  </si>
  <si>
    <t>Бюджеты поселений</t>
  </si>
  <si>
    <t>руб.коп.</t>
  </si>
  <si>
    <t>ПРОГНОЗ ОСНОВНЫХ ХАРАКТЕРИСТИК КОНСОЛИДИРОВАННОГО БЮДЖЕТА ДУБРОВСКОГО МУНИЦИПАЛЬНОГО РАЙОНА  БРЯНСКОЙ ОБЛАСТИ НА 2024 ГОД И НА ПЛАНОВЫЙ ПЕРИОД 2025 И 2026 ГОДОВ</t>
  </si>
  <si>
    <t>2022 год (исполнение)</t>
  </si>
  <si>
    <t>2023 год (оценка)</t>
  </si>
  <si>
    <t>2026 год</t>
  </si>
  <si>
    <t>2 19 60000 00 0000 150</t>
  </si>
  <si>
    <t>Возврат остатков субсидий, субвенций и иных межбюджетных трансфертов, имеющих целевое назначение прошлых лет</t>
  </si>
  <si>
    <t>2 07 05000 00 0000 150</t>
  </si>
  <si>
    <t>Прочие безвозмездные поступления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</si>
</sst>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_р_."/>
    <numFmt numFmtId="166" formatCode="#,##0.00_р_."/>
  </numFmts>
  <fonts count="1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b/>
      <sz val="12"/>
      <name val="Segoe UI"/>
      <family val="2"/>
      <charset val="204"/>
    </font>
    <font>
      <sz val="12"/>
      <name val="Segoe UI"/>
      <family val="2"/>
      <charset val="204"/>
    </font>
    <font>
      <i/>
      <sz val="12"/>
      <name val="Segoe UI"/>
      <family val="2"/>
      <charset val="204"/>
    </font>
    <font>
      <sz val="8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2" fillId="0" borderId="0"/>
    <xf numFmtId="0" fontId="3" fillId="0" borderId="0">
      <alignment wrapText="1"/>
    </xf>
    <xf numFmtId="0" fontId="3" fillId="0" borderId="0"/>
    <xf numFmtId="0" fontId="4" fillId="0" borderId="0">
      <alignment horizontal="center" wrapText="1"/>
    </xf>
    <xf numFmtId="0" fontId="4" fillId="0" borderId="0">
      <alignment horizontal="center"/>
    </xf>
    <xf numFmtId="0" fontId="3" fillId="0" borderId="0">
      <alignment horizontal="right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5" fillId="0" borderId="2">
      <alignment vertical="top" wrapText="1"/>
    </xf>
    <xf numFmtId="1" fontId="3" fillId="0" borderId="2">
      <alignment horizontal="center" vertical="top" shrinkToFit="1"/>
    </xf>
    <xf numFmtId="4" fontId="5" fillId="3" borderId="2">
      <alignment horizontal="right" vertical="top" shrinkToFit="1"/>
    </xf>
    <xf numFmtId="10" fontId="5" fillId="3" borderId="2">
      <alignment horizontal="right" vertical="top" shrinkToFit="1"/>
    </xf>
    <xf numFmtId="0" fontId="5" fillId="0" borderId="2">
      <alignment horizontal="left"/>
    </xf>
    <xf numFmtId="4" fontId="5" fillId="2" borderId="2">
      <alignment horizontal="right" vertical="top" shrinkToFit="1"/>
    </xf>
    <xf numFmtId="10" fontId="5" fillId="2" borderId="2">
      <alignment horizontal="right" vertical="top" shrinkToFit="1"/>
    </xf>
    <xf numFmtId="0" fontId="3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4" borderId="0"/>
    <xf numFmtId="1" fontId="3" fillId="0" borderId="2">
      <alignment horizontal="left" vertical="top" wrapText="1" indent="2"/>
    </xf>
    <xf numFmtId="0" fontId="3" fillId="4" borderId="0">
      <alignment shrinkToFit="1"/>
    </xf>
    <xf numFmtId="4" fontId="3" fillId="0" borderId="2">
      <alignment horizontal="right" vertical="top" shrinkToFit="1"/>
    </xf>
    <xf numFmtId="10" fontId="3" fillId="0" borderId="2">
      <alignment horizontal="right" vertical="top" shrinkToFit="1"/>
    </xf>
    <xf numFmtId="0" fontId="3" fillId="0" borderId="0">
      <alignment vertical="top"/>
    </xf>
    <xf numFmtId="0" fontId="3" fillId="4" borderId="0">
      <alignment horizontal="center"/>
    </xf>
    <xf numFmtId="0" fontId="3" fillId="4" borderId="0">
      <alignment horizontal="left"/>
    </xf>
    <xf numFmtId="4" fontId="9" fillId="0" borderId="3">
      <alignment horizontal="right"/>
    </xf>
    <xf numFmtId="0" fontId="10" fillId="0" borderId="0"/>
    <xf numFmtId="0" fontId="1" fillId="0" borderId="0"/>
    <xf numFmtId="0" fontId="11" fillId="0" borderId="0">
      <alignment vertical="top" wrapText="1"/>
    </xf>
    <xf numFmtId="9" fontId="13" fillId="0" borderId="0" applyFont="0" applyFill="0" applyBorder="0" applyAlignment="0" applyProtection="0"/>
  </cellStyleXfs>
  <cellXfs count="36">
    <xf numFmtId="0" fontId="0" fillId="0" borderId="0" xfId="0"/>
    <xf numFmtId="0" fontId="7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49" fontId="6" fillId="6" borderId="1" xfId="0" quotePrefix="1" applyNumberFormat="1" applyFont="1" applyFill="1" applyBorder="1" applyAlignment="1">
      <alignment horizontal="left" vertical="center" wrapText="1"/>
    </xf>
    <xf numFmtId="0" fontId="7" fillId="5" borderId="0" xfId="0" applyFont="1" applyFill="1" applyBorder="1" applyAlignment="1">
      <alignment vertical="center" wrapText="1"/>
    </xf>
    <xf numFmtId="164" fontId="7" fillId="0" borderId="0" xfId="0" applyNumberFormat="1" applyFont="1" applyFill="1" applyBorder="1" applyAlignment="1">
      <alignment vertical="center" wrapText="1"/>
    </xf>
    <xf numFmtId="4" fontId="7" fillId="0" borderId="0" xfId="0" applyNumberFormat="1" applyFont="1" applyFill="1" applyBorder="1" applyAlignment="1">
      <alignment vertical="center" wrapText="1"/>
    </xf>
    <xf numFmtId="164" fontId="7" fillId="5" borderId="0" xfId="0" applyNumberFormat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 wrapText="1"/>
    </xf>
    <xf numFmtId="164" fontId="8" fillId="0" borderId="0" xfId="0" applyNumberFormat="1" applyFont="1" applyFill="1" applyBorder="1" applyAlignment="1">
      <alignment vertical="center" wrapText="1"/>
    </xf>
    <xf numFmtId="49" fontId="6" fillId="0" borderId="1" xfId="0" quotePrefix="1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164" fontId="7" fillId="6" borderId="1" xfId="0" applyNumberFormat="1" applyFont="1" applyFill="1" applyBorder="1" applyAlignment="1">
      <alignment horizontal="center" vertical="center"/>
    </xf>
    <xf numFmtId="165" fontId="7" fillId="6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7" fillId="5" borderId="0" xfId="0" applyNumberFormat="1" applyFont="1" applyFill="1" applyBorder="1" applyAlignment="1">
      <alignment horizontal="center" wrapText="1"/>
    </xf>
    <xf numFmtId="166" fontId="7" fillId="6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1" xfId="56" applyNumberFormat="1" applyFont="1" applyFill="1" applyBorder="1" applyAlignment="1">
      <alignment horizontal="center" vertical="center" wrapText="1"/>
    </xf>
    <xf numFmtId="4" fontId="7" fillId="6" borderId="1" xfId="0" applyNumberFormat="1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7" fillId="5" borderId="1" xfId="56" applyNumberFormat="1" applyFont="1" applyFill="1" applyBorder="1" applyAlignment="1">
      <alignment horizontal="center" vertical="center" wrapText="1"/>
    </xf>
  </cellXfs>
  <cellStyles count="57">
    <cellStyle name="br" xfId="41"/>
    <cellStyle name="col" xfId="40"/>
    <cellStyle name="Normal 2" xfId="1"/>
    <cellStyle name="Normal 3" xfId="55"/>
    <cellStyle name="style0" xfId="42"/>
    <cellStyle name="td" xfId="43"/>
    <cellStyle name="tr" xfId="39"/>
    <cellStyle name="xl21" xfId="44"/>
    <cellStyle name="xl22" xfId="7"/>
    <cellStyle name="xl23" xfId="45"/>
    <cellStyle name="xl24" xfId="3"/>
    <cellStyle name="xl25" xfId="8"/>
    <cellStyle name="xl26" xfId="32"/>
    <cellStyle name="xl27" xfId="9"/>
    <cellStyle name="xl28" xfId="10"/>
    <cellStyle name="xl29" xfId="11"/>
    <cellStyle name="xl30" xfId="12"/>
    <cellStyle name="xl31" xfId="13"/>
    <cellStyle name="xl32" xfId="14"/>
    <cellStyle name="xl33" xfId="46"/>
    <cellStyle name="xl34" xfId="15"/>
    <cellStyle name="xl35" xfId="16"/>
    <cellStyle name="xl36" xfId="17"/>
    <cellStyle name="xl37" xfId="18"/>
    <cellStyle name="xl38" xfId="35"/>
    <cellStyle name="xl39" xfId="19"/>
    <cellStyle name="xl40" xfId="47"/>
    <cellStyle name="xl41" xfId="36"/>
    <cellStyle name="xl42" xfId="2"/>
    <cellStyle name="xl43" xfId="20"/>
    <cellStyle name="xl44" xfId="21"/>
    <cellStyle name="xl45" xfId="22"/>
    <cellStyle name="xl46" xfId="23"/>
    <cellStyle name="xl47" xfId="24"/>
    <cellStyle name="xl48" xfId="25"/>
    <cellStyle name="xl49" xfId="26"/>
    <cellStyle name="xl50" xfId="27"/>
    <cellStyle name="xl51" xfId="28"/>
    <cellStyle name="xl52" xfId="29"/>
    <cellStyle name="xl53" xfId="30"/>
    <cellStyle name="xl54" xfId="38"/>
    <cellStyle name="xl55" xfId="48"/>
    <cellStyle name="xl56" xfId="37"/>
    <cellStyle name="xl57" xfId="4"/>
    <cellStyle name="xl58" xfId="5"/>
    <cellStyle name="xl59" xfId="6"/>
    <cellStyle name="xl60" xfId="49"/>
    <cellStyle name="xl61" xfId="31"/>
    <cellStyle name="xl62" xfId="50"/>
    <cellStyle name="xl63" xfId="51"/>
    <cellStyle name="xl64" xfId="33"/>
    <cellStyle name="xl65" xfId="34"/>
    <cellStyle name="xl96" xfId="52"/>
    <cellStyle name="Обычный" xfId="0" builtinId="0"/>
    <cellStyle name="Обычный 2" xfId="53"/>
    <cellStyle name="Обычный 3" xfId="54"/>
    <cellStyle name="Процентный" xfId="56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tabSelected="1" view="pageBreakPreview" topLeftCell="E1" zoomScale="70" zoomScaleNormal="85" zoomScaleSheetLayoutView="70" workbookViewId="0">
      <pane ySplit="5" topLeftCell="A6" activePane="bottomLeft" state="frozen"/>
      <selection pane="bottomLeft" activeCell="N11" sqref="N11"/>
    </sheetView>
  </sheetViews>
  <sheetFormatPr defaultColWidth="9.140625" defaultRowHeight="17.25" x14ac:dyDescent="0.2"/>
  <cols>
    <col min="1" max="1" width="25.7109375" style="1" customWidth="1"/>
    <col min="2" max="2" width="36.7109375" style="1" customWidth="1"/>
    <col min="3" max="4" width="23.7109375" style="1" customWidth="1"/>
    <col min="5" max="9" width="23.7109375" style="7" customWidth="1"/>
    <col min="10" max="17" width="23.7109375" style="1" customWidth="1"/>
    <col min="18" max="20" width="20.5703125" style="1" bestFit="1" customWidth="1"/>
    <col min="21" max="16384" width="9.140625" style="1"/>
  </cols>
  <sheetData>
    <row r="1" spans="1:19" ht="48.75" customHeight="1" x14ac:dyDescent="0.2">
      <c r="A1" s="25" t="s">
        <v>23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9" ht="24" customHeight="1" x14ac:dyDescent="0.2">
      <c r="A2" s="33" t="s">
        <v>22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9" ht="30.75" customHeight="1" x14ac:dyDescent="0.2">
      <c r="A3" s="34" t="s">
        <v>0</v>
      </c>
      <c r="B3" s="34" t="s">
        <v>1</v>
      </c>
      <c r="C3" s="26" t="s">
        <v>20</v>
      </c>
      <c r="D3" s="27"/>
      <c r="E3" s="27"/>
      <c r="F3" s="27"/>
      <c r="G3" s="28"/>
      <c r="H3" s="29" t="s">
        <v>21</v>
      </c>
      <c r="I3" s="30"/>
      <c r="J3" s="30"/>
      <c r="K3" s="30"/>
      <c r="L3" s="31"/>
      <c r="M3" s="26" t="s">
        <v>2</v>
      </c>
      <c r="N3" s="30"/>
      <c r="O3" s="30"/>
      <c r="P3" s="30"/>
      <c r="Q3" s="31"/>
    </row>
    <row r="4" spans="1:19" ht="55.5" customHeight="1" x14ac:dyDescent="0.2">
      <c r="A4" s="34"/>
      <c r="B4" s="34"/>
      <c r="C4" s="17" t="s">
        <v>24</v>
      </c>
      <c r="D4" s="17" t="s">
        <v>25</v>
      </c>
      <c r="E4" s="17" t="s">
        <v>10</v>
      </c>
      <c r="F4" s="17" t="s">
        <v>19</v>
      </c>
      <c r="G4" s="17" t="s">
        <v>26</v>
      </c>
      <c r="H4" s="17" t="s">
        <v>24</v>
      </c>
      <c r="I4" s="17" t="s">
        <v>25</v>
      </c>
      <c r="J4" s="17" t="s">
        <v>10</v>
      </c>
      <c r="K4" s="17" t="s">
        <v>19</v>
      </c>
      <c r="L4" s="17" t="s">
        <v>26</v>
      </c>
      <c r="M4" s="17" t="s">
        <v>24</v>
      </c>
      <c r="N4" s="17" t="s">
        <v>25</v>
      </c>
      <c r="O4" s="17" t="s">
        <v>10</v>
      </c>
      <c r="P4" s="17" t="s">
        <v>19</v>
      </c>
      <c r="Q4" s="17" t="s">
        <v>26</v>
      </c>
    </row>
    <row r="5" spans="1:19" ht="22.5" customHeight="1" x14ac:dyDescent="0.2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  <c r="Q5" s="2">
        <v>17</v>
      </c>
    </row>
    <row r="6" spans="1:19" s="4" customFormat="1" ht="41.25" customHeight="1" x14ac:dyDescent="0.2">
      <c r="A6" s="3" t="s">
        <v>3</v>
      </c>
      <c r="B6" s="3" t="s">
        <v>4</v>
      </c>
      <c r="C6" s="22">
        <v>120804024.38</v>
      </c>
      <c r="D6" s="22">
        <v>127393000</v>
      </c>
      <c r="E6" s="22">
        <v>132166000</v>
      </c>
      <c r="F6" s="22">
        <v>138569000</v>
      </c>
      <c r="G6" s="22">
        <v>148132000</v>
      </c>
      <c r="H6" s="22">
        <v>46840744.68</v>
      </c>
      <c r="I6" s="22">
        <v>44968700</v>
      </c>
      <c r="J6" s="23">
        <v>41019100</v>
      </c>
      <c r="K6" s="23">
        <v>40855500</v>
      </c>
      <c r="L6" s="23">
        <v>42512800</v>
      </c>
      <c r="M6" s="22">
        <f t="shared" ref="M6:Q7" si="0">C6+H6</f>
        <v>167644769.06</v>
      </c>
      <c r="N6" s="15">
        <f t="shared" si="0"/>
        <v>172361700</v>
      </c>
      <c r="O6" s="22">
        <f t="shared" si="0"/>
        <v>173185100</v>
      </c>
      <c r="P6" s="22">
        <f t="shared" si="0"/>
        <v>179424500</v>
      </c>
      <c r="Q6" s="22">
        <f t="shared" si="0"/>
        <v>190644800</v>
      </c>
    </row>
    <row r="7" spans="1:19" s="5" customFormat="1" ht="42" customHeight="1" x14ac:dyDescent="0.2">
      <c r="A7" s="6" t="s">
        <v>5</v>
      </c>
      <c r="B7" s="3" t="s">
        <v>6</v>
      </c>
      <c r="C7" s="23">
        <v>323732501.69</v>
      </c>
      <c r="D7" s="23">
        <v>301391134.73000002</v>
      </c>
      <c r="E7" s="23">
        <v>402367745.31</v>
      </c>
      <c r="F7" s="23">
        <v>294499473.49000001</v>
      </c>
      <c r="G7" s="23">
        <v>293893816.63999999</v>
      </c>
      <c r="H7" s="23">
        <v>39314636.890000001</v>
      </c>
      <c r="I7" s="24">
        <v>59558541.710000001</v>
      </c>
      <c r="J7" s="23">
        <v>23005935.289999999</v>
      </c>
      <c r="K7" s="23">
        <v>16793664.469999999</v>
      </c>
      <c r="L7" s="23">
        <v>16277875</v>
      </c>
      <c r="M7" s="22">
        <f t="shared" si="0"/>
        <v>363047138.57999998</v>
      </c>
      <c r="N7" s="15">
        <f t="shared" si="0"/>
        <v>360949676.44</v>
      </c>
      <c r="O7" s="22">
        <f t="shared" si="0"/>
        <v>425373680.60000002</v>
      </c>
      <c r="P7" s="22">
        <f t="shared" si="0"/>
        <v>311293137.96000004</v>
      </c>
      <c r="Q7" s="22">
        <f t="shared" si="0"/>
        <v>310171691.63999999</v>
      </c>
      <c r="R7" s="12"/>
      <c r="S7" s="12"/>
    </row>
    <row r="8" spans="1:19" s="5" customFormat="1" ht="60" customHeight="1" x14ac:dyDescent="0.2">
      <c r="A8" s="13" t="s">
        <v>11</v>
      </c>
      <c r="B8" s="14" t="s">
        <v>12</v>
      </c>
      <c r="C8" s="20">
        <v>50316514</v>
      </c>
      <c r="D8" s="24">
        <v>47301080</v>
      </c>
      <c r="E8" s="20">
        <v>51747000</v>
      </c>
      <c r="F8" s="21">
        <v>20814000</v>
      </c>
      <c r="G8" s="21">
        <v>15590000</v>
      </c>
      <c r="H8" s="20">
        <v>1956000</v>
      </c>
      <c r="I8" s="24">
        <v>2196191</v>
      </c>
      <c r="J8" s="24">
        <v>1612000</v>
      </c>
      <c r="K8" s="35">
        <v>1612000</v>
      </c>
      <c r="L8" s="35">
        <v>1612000</v>
      </c>
      <c r="M8" s="22">
        <f t="shared" ref="M8:M15" si="1">C8+H8</f>
        <v>52272514</v>
      </c>
      <c r="N8" s="15">
        <f t="shared" ref="N8:N16" si="2">D8+I8</f>
        <v>49497271</v>
      </c>
      <c r="O8" s="22">
        <f t="shared" ref="O8:O16" si="3">E8+J8</f>
        <v>53359000</v>
      </c>
      <c r="P8" s="22">
        <f t="shared" ref="P8:P16" si="4">F8+K8</f>
        <v>22426000</v>
      </c>
      <c r="Q8" s="22">
        <f t="shared" ref="Q8:Q16" si="5">G8+L8</f>
        <v>17202000</v>
      </c>
      <c r="R8" s="11"/>
      <c r="S8" s="11"/>
    </row>
    <row r="9" spans="1:19" s="5" customFormat="1" ht="75" customHeight="1" x14ac:dyDescent="0.2">
      <c r="A9" s="13" t="s">
        <v>13</v>
      </c>
      <c r="B9" s="14" t="s">
        <v>14</v>
      </c>
      <c r="C9" s="20">
        <v>82116259.769999996</v>
      </c>
      <c r="D9" s="24">
        <v>29576200.420000002</v>
      </c>
      <c r="E9" s="20">
        <v>59642892.719999999</v>
      </c>
      <c r="F9" s="21">
        <v>24348175.899999999</v>
      </c>
      <c r="G9" s="21">
        <v>23522034.600000001</v>
      </c>
      <c r="H9" s="20">
        <v>36344269.57</v>
      </c>
      <c r="I9" s="24">
        <v>56103269.710000001</v>
      </c>
      <c r="J9" s="24">
        <v>21048735.289999999</v>
      </c>
      <c r="K9" s="35">
        <v>15181464.470000001</v>
      </c>
      <c r="L9" s="35">
        <v>14665675</v>
      </c>
      <c r="M9" s="22">
        <f t="shared" si="1"/>
        <v>118460529.34</v>
      </c>
      <c r="N9" s="15">
        <f t="shared" si="2"/>
        <v>85679470.129999995</v>
      </c>
      <c r="O9" s="22">
        <f t="shared" si="3"/>
        <v>80691628.00999999</v>
      </c>
      <c r="P9" s="22">
        <f t="shared" si="4"/>
        <v>39529640.369999997</v>
      </c>
      <c r="Q9" s="22">
        <f t="shared" si="5"/>
        <v>38187709.600000001</v>
      </c>
      <c r="R9" s="11"/>
      <c r="S9" s="11"/>
    </row>
    <row r="10" spans="1:19" s="5" customFormat="1" ht="59.25" customHeight="1" x14ac:dyDescent="0.2">
      <c r="A10" s="13" t="s">
        <v>15</v>
      </c>
      <c r="B10" s="14" t="s">
        <v>16</v>
      </c>
      <c r="C10" s="20">
        <v>172924853.27000001</v>
      </c>
      <c r="D10" s="24">
        <v>206951301.72999999</v>
      </c>
      <c r="E10" s="20">
        <v>274089466.25</v>
      </c>
      <c r="F10" s="21">
        <v>240872031.25</v>
      </c>
      <c r="G10" s="21">
        <v>246095629.25</v>
      </c>
      <c r="H10" s="20">
        <v>754818</v>
      </c>
      <c r="I10" s="24">
        <v>862287.42</v>
      </c>
      <c r="J10" s="24">
        <v>0</v>
      </c>
      <c r="K10" s="35">
        <v>0</v>
      </c>
      <c r="L10" s="35">
        <v>0</v>
      </c>
      <c r="M10" s="22">
        <f t="shared" si="1"/>
        <v>173679671.27000001</v>
      </c>
      <c r="N10" s="15">
        <f t="shared" si="2"/>
        <v>207813589.14999998</v>
      </c>
      <c r="O10" s="22">
        <f t="shared" si="3"/>
        <v>274089466.25</v>
      </c>
      <c r="P10" s="22">
        <f t="shared" si="4"/>
        <v>240872031.25</v>
      </c>
      <c r="Q10" s="22">
        <f t="shared" si="5"/>
        <v>246095629.25</v>
      </c>
      <c r="R10" s="11"/>
      <c r="S10" s="11"/>
    </row>
    <row r="11" spans="1:19" s="5" customFormat="1" ht="47.25" customHeight="1" x14ac:dyDescent="0.2">
      <c r="A11" s="13" t="s">
        <v>17</v>
      </c>
      <c r="B11" s="14" t="s">
        <v>18</v>
      </c>
      <c r="C11" s="20">
        <v>18771005.690000001</v>
      </c>
      <c r="D11" s="24">
        <v>17562552.579999998</v>
      </c>
      <c r="E11" s="20">
        <v>15844520</v>
      </c>
      <c r="F11" s="21">
        <v>8465266.3399999999</v>
      </c>
      <c r="G11" s="21">
        <v>8686152.7899999991</v>
      </c>
      <c r="H11" s="20">
        <v>220014</v>
      </c>
      <c r="I11" s="24">
        <v>348094.71999999997</v>
      </c>
      <c r="J11" s="24">
        <v>200</v>
      </c>
      <c r="K11" s="35">
        <v>200</v>
      </c>
      <c r="L11" s="35">
        <v>200</v>
      </c>
      <c r="M11" s="22">
        <f t="shared" si="1"/>
        <v>18991019.690000001</v>
      </c>
      <c r="N11" s="15">
        <f t="shared" si="2"/>
        <v>17910647.299999997</v>
      </c>
      <c r="O11" s="22">
        <f t="shared" si="3"/>
        <v>15844720</v>
      </c>
      <c r="P11" s="22">
        <f t="shared" si="4"/>
        <v>8465466.3399999999</v>
      </c>
      <c r="Q11" s="22">
        <f t="shared" si="5"/>
        <v>8686352.7899999991</v>
      </c>
      <c r="R11" s="11"/>
      <c r="S11" s="11"/>
    </row>
    <row r="12" spans="1:19" s="5" customFormat="1" ht="47.25" customHeight="1" x14ac:dyDescent="0.2">
      <c r="A12" s="13" t="s">
        <v>29</v>
      </c>
      <c r="B12" s="14" t="s">
        <v>30</v>
      </c>
      <c r="C12" s="20">
        <v>0</v>
      </c>
      <c r="D12" s="24">
        <v>0</v>
      </c>
      <c r="E12" s="20">
        <v>0</v>
      </c>
      <c r="F12" s="21">
        <v>0</v>
      </c>
      <c r="G12" s="21">
        <v>0</v>
      </c>
      <c r="H12" s="20">
        <v>30535.32</v>
      </c>
      <c r="I12" s="24">
        <v>48698.86</v>
      </c>
      <c r="J12" s="24">
        <v>345000</v>
      </c>
      <c r="K12" s="35">
        <v>0</v>
      </c>
      <c r="L12" s="35">
        <v>0</v>
      </c>
      <c r="M12" s="22">
        <f t="shared" si="1"/>
        <v>30535.32</v>
      </c>
      <c r="N12" s="15">
        <f t="shared" si="2"/>
        <v>48698.86</v>
      </c>
      <c r="O12" s="22">
        <f t="shared" si="3"/>
        <v>345000</v>
      </c>
      <c r="P12" s="22">
        <f t="shared" si="4"/>
        <v>0</v>
      </c>
      <c r="Q12" s="22">
        <f t="shared" si="5"/>
        <v>0</v>
      </c>
      <c r="R12" s="11"/>
      <c r="S12" s="11"/>
    </row>
    <row r="13" spans="1:19" s="5" customFormat="1" ht="99.75" customHeight="1" x14ac:dyDescent="0.2">
      <c r="A13" s="13" t="s">
        <v>27</v>
      </c>
      <c r="B13" s="14" t="s">
        <v>28</v>
      </c>
      <c r="C13" s="20">
        <v>-396131.04</v>
      </c>
      <c r="D13" s="24">
        <v>0</v>
      </c>
      <c r="E13" s="20">
        <v>0</v>
      </c>
      <c r="F13" s="21">
        <v>0</v>
      </c>
      <c r="G13" s="21">
        <v>0</v>
      </c>
      <c r="H13" s="20">
        <v>0</v>
      </c>
      <c r="I13" s="24">
        <v>0</v>
      </c>
      <c r="J13" s="20">
        <v>0</v>
      </c>
      <c r="K13" s="21">
        <v>0</v>
      </c>
      <c r="L13" s="21">
        <v>0</v>
      </c>
      <c r="M13" s="22">
        <f t="shared" si="1"/>
        <v>-396131.04</v>
      </c>
      <c r="N13" s="15">
        <f t="shared" si="2"/>
        <v>0</v>
      </c>
      <c r="O13" s="22">
        <f t="shared" si="3"/>
        <v>0</v>
      </c>
      <c r="P13" s="22">
        <f t="shared" si="4"/>
        <v>0</v>
      </c>
      <c r="Q13" s="22">
        <f t="shared" si="5"/>
        <v>0</v>
      </c>
      <c r="R13" s="11"/>
      <c r="S13" s="11"/>
    </row>
    <row r="14" spans="1:19" s="5" customFormat="1" ht="35.25" customHeight="1" x14ac:dyDescent="0.2">
      <c r="A14" s="32" t="s">
        <v>7</v>
      </c>
      <c r="B14" s="32"/>
      <c r="C14" s="22">
        <f>C6+C7</f>
        <v>444536526.06999999</v>
      </c>
      <c r="D14" s="22">
        <f t="shared" ref="D14:G14" si="6">D6+D7</f>
        <v>428784134.73000002</v>
      </c>
      <c r="E14" s="22">
        <f t="shared" si="6"/>
        <v>534533745.31</v>
      </c>
      <c r="F14" s="22">
        <f t="shared" si="6"/>
        <v>433068473.49000001</v>
      </c>
      <c r="G14" s="22">
        <f t="shared" si="6"/>
        <v>442025816.63999999</v>
      </c>
      <c r="H14" s="22">
        <f>H6+H7</f>
        <v>86155381.569999993</v>
      </c>
      <c r="I14" s="22">
        <f>I6+I7</f>
        <v>104527241.71000001</v>
      </c>
      <c r="J14" s="19">
        <v>64025035.289999999</v>
      </c>
      <c r="K14" s="19">
        <v>57649164.469999999</v>
      </c>
      <c r="L14" s="19">
        <v>58790675</v>
      </c>
      <c r="M14" s="22">
        <f t="shared" si="1"/>
        <v>530691907.63999999</v>
      </c>
      <c r="N14" s="15">
        <f t="shared" si="2"/>
        <v>533311376.44000006</v>
      </c>
      <c r="O14" s="22">
        <f t="shared" si="3"/>
        <v>598558780.60000002</v>
      </c>
      <c r="P14" s="22">
        <f t="shared" si="4"/>
        <v>490717637.96000004</v>
      </c>
      <c r="Q14" s="22">
        <f t="shared" si="5"/>
        <v>500816491.63999999</v>
      </c>
    </row>
    <row r="15" spans="1:19" s="4" customFormat="1" ht="35.25" customHeight="1" x14ac:dyDescent="0.2">
      <c r="A15" s="32" t="s">
        <v>8</v>
      </c>
      <c r="B15" s="32"/>
      <c r="C15" s="22">
        <v>436404342.37</v>
      </c>
      <c r="D15" s="22">
        <v>434863719.41000003</v>
      </c>
      <c r="E15" s="19">
        <v>534533745.31</v>
      </c>
      <c r="F15" s="19">
        <v>433068473.49000001</v>
      </c>
      <c r="G15" s="19">
        <v>442025816.63999999</v>
      </c>
      <c r="H15" s="22">
        <v>84209534.620000005</v>
      </c>
      <c r="I15" s="22">
        <v>106855600</v>
      </c>
      <c r="J15" s="19">
        <v>64025035.289999999</v>
      </c>
      <c r="K15" s="19">
        <v>57649164.469999999</v>
      </c>
      <c r="L15" s="19">
        <v>58790675</v>
      </c>
      <c r="M15" s="22">
        <f t="shared" si="1"/>
        <v>520613876.99000001</v>
      </c>
      <c r="N15" s="15">
        <f t="shared" si="2"/>
        <v>541719319.41000009</v>
      </c>
      <c r="O15" s="22">
        <f t="shared" si="3"/>
        <v>598558780.60000002</v>
      </c>
      <c r="P15" s="22">
        <f t="shared" si="4"/>
        <v>490717637.96000004</v>
      </c>
      <c r="Q15" s="22">
        <f t="shared" si="5"/>
        <v>500816491.63999999</v>
      </c>
    </row>
    <row r="16" spans="1:19" s="4" customFormat="1" ht="35.25" customHeight="1" x14ac:dyDescent="0.2">
      <c r="A16" s="32" t="s">
        <v>9</v>
      </c>
      <c r="B16" s="32"/>
      <c r="C16" s="22">
        <f t="shared" ref="C16:L16" si="7">C14-C15</f>
        <v>8132183.6999999881</v>
      </c>
      <c r="D16" s="22">
        <f t="shared" si="7"/>
        <v>-6079584.6800000072</v>
      </c>
      <c r="E16" s="16">
        <v>0</v>
      </c>
      <c r="F16" s="16">
        <v>0</v>
      </c>
      <c r="G16" s="16">
        <v>0</v>
      </c>
      <c r="H16" s="22">
        <f t="shared" si="7"/>
        <v>1945846.9499999881</v>
      </c>
      <c r="I16" s="22">
        <f t="shared" si="7"/>
        <v>-2328358.2899999917</v>
      </c>
      <c r="J16" s="22">
        <f t="shared" si="7"/>
        <v>0</v>
      </c>
      <c r="K16" s="22">
        <f t="shared" si="7"/>
        <v>0</v>
      </c>
      <c r="L16" s="22">
        <f t="shared" si="7"/>
        <v>0</v>
      </c>
      <c r="M16" s="22">
        <f t="shared" ref="M16" si="8">M14-M15</f>
        <v>10078030.649999976</v>
      </c>
      <c r="N16" s="15">
        <f t="shared" si="2"/>
        <v>-8407942.9699999988</v>
      </c>
      <c r="O16" s="22">
        <f t="shared" si="3"/>
        <v>0</v>
      </c>
      <c r="P16" s="22">
        <f t="shared" si="4"/>
        <v>0</v>
      </c>
      <c r="Q16" s="22">
        <f t="shared" si="5"/>
        <v>0</v>
      </c>
    </row>
    <row r="17" spans="5:11" x14ac:dyDescent="0.2">
      <c r="F17" s="10"/>
      <c r="J17" s="8"/>
    </row>
    <row r="18" spans="5:11" x14ac:dyDescent="0.2">
      <c r="I18" s="10"/>
      <c r="J18" s="8"/>
      <c r="K18" s="9"/>
    </row>
    <row r="19" spans="5:11" x14ac:dyDescent="0.2">
      <c r="I19" s="10"/>
      <c r="J19" s="8"/>
    </row>
    <row r="20" spans="5:11" x14ac:dyDescent="0.3">
      <c r="E20" s="18">
        <v>15254239700</v>
      </c>
      <c r="I20" s="10"/>
      <c r="J20" s="18">
        <v>3680418000</v>
      </c>
    </row>
    <row r="21" spans="5:11" x14ac:dyDescent="0.3">
      <c r="E21" s="18">
        <v>10041967800</v>
      </c>
      <c r="J21" s="18">
        <v>7956257962.0200005</v>
      </c>
    </row>
    <row r="22" spans="5:11" x14ac:dyDescent="0.3">
      <c r="E22" s="18">
        <v>1592379600</v>
      </c>
      <c r="J22" s="18">
        <v>13294927413.610001</v>
      </c>
    </row>
    <row r="23" spans="5:11" x14ac:dyDescent="0.3">
      <c r="E23" s="18">
        <v>7287046600</v>
      </c>
      <c r="J23" s="18">
        <v>577211086.80999994</v>
      </c>
    </row>
    <row r="24" spans="5:11" x14ac:dyDescent="0.2">
      <c r="J24" s="8"/>
    </row>
  </sheetData>
  <autoFilter ref="A5:Q5"/>
  <mergeCells count="10">
    <mergeCell ref="A16:B16"/>
    <mergeCell ref="A2:Q2"/>
    <mergeCell ref="A3:A4"/>
    <mergeCell ref="B3:B4"/>
    <mergeCell ref="A14:B14"/>
    <mergeCell ref="A1:Q1"/>
    <mergeCell ref="C3:G3"/>
    <mergeCell ref="H3:L3"/>
    <mergeCell ref="M3:Q3"/>
    <mergeCell ref="A15:B15"/>
  </mergeCells>
  <pageMargins left="0.27559055118110198" right="0.15748031496063" top="0.36" bottom="0.35433070866141703" header="0.22" footer="0.15748031496063"/>
  <pageSetup paperSize="9" scale="35" fitToHeight="0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 основных характеристик</vt:lpstr>
      <vt:lpstr>'прогноз основных характеристик'!Заголовки_для_печати</vt:lpstr>
      <vt:lpstr>'прогноз основных характеристик'!Область_печати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Кулешов</dc:creator>
  <cp:lastModifiedBy>User</cp:lastModifiedBy>
  <cp:lastPrinted>2022-12-05T14:43:21Z</cp:lastPrinted>
  <dcterms:created xsi:type="dcterms:W3CDTF">2018-10-15T12:06:40Z</dcterms:created>
  <dcterms:modified xsi:type="dcterms:W3CDTF">2023-11-13T11:35:09Z</dcterms:modified>
</cp:coreProperties>
</file>