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Бюджет\УТОЧНЕНИЕ БЮДЖЕТА\УТОЧНЕНИЕ БЮДЖЕТА\2022\сентябрь-09\СОВЕТ (уточненная)\2. Пояснительная записка\"/>
    </mc:Choice>
  </mc:AlternateContent>
  <bookViews>
    <workbookView xWindow="240" yWindow="168" windowWidth="14808" windowHeight="5016"/>
  </bookViews>
  <sheets>
    <sheet name="Расходы подробное пояснение" sheetId="1" r:id="rId1"/>
  </sheets>
  <definedNames>
    <definedName name="_xlnm._FilterDatabase" localSheetId="0" hidden="1">'Расходы подробное пояснение'!$A$4:$I$35</definedName>
    <definedName name="_xlnm.Print_Titles" localSheetId="0">'Расходы подробное пояснение'!$2:$4</definedName>
    <definedName name="_xlnm.Print_Area" localSheetId="0">'Расходы подробное пояснение'!$A$1:$I$79</definedName>
  </definedNames>
  <calcPr calcId="162913"/>
  <fileRecoveryPr autoRecover="0"/>
</workbook>
</file>

<file path=xl/calcChain.xml><?xml version="1.0" encoding="utf-8"?>
<calcChain xmlns="http://schemas.openxmlformats.org/spreadsheetml/2006/main">
  <c r="F54" i="1" l="1"/>
  <c r="F77" i="1" l="1"/>
  <c r="H78" i="1"/>
  <c r="G78" i="1"/>
  <c r="H77" i="1"/>
  <c r="G77" i="1"/>
  <c r="F78" i="1"/>
  <c r="F63" i="1" l="1"/>
  <c r="F34" i="1"/>
  <c r="H54" i="1" l="1"/>
  <c r="G54" i="1"/>
  <c r="F72" i="1" l="1"/>
  <c r="H72" i="1" l="1"/>
  <c r="H73" i="1" s="1"/>
  <c r="G72" i="1"/>
  <c r="G73" i="1" s="1"/>
  <c r="F73" i="1"/>
  <c r="G64" i="1"/>
  <c r="H63" i="1"/>
  <c r="H64" i="1" s="1"/>
  <c r="G63" i="1"/>
  <c r="F64" i="1"/>
  <c r="H55" i="1"/>
  <c r="G55" i="1"/>
  <c r="F55" i="1"/>
  <c r="F79" i="1" s="1"/>
  <c r="H34" i="1"/>
  <c r="H35" i="1" s="1"/>
  <c r="G34" i="1"/>
  <c r="G35" i="1" s="1"/>
  <c r="F35" i="1"/>
  <c r="H79" i="1" l="1"/>
  <c r="G79" i="1"/>
</calcChain>
</file>

<file path=xl/sharedStrings.xml><?xml version="1.0" encoding="utf-8"?>
<sst xmlns="http://schemas.openxmlformats.org/spreadsheetml/2006/main" count="254" uniqueCount="171">
  <si>
    <t>НР (наименование)</t>
  </si>
  <si>
    <t>Рз Пр</t>
  </si>
  <si>
    <t>ВР</t>
  </si>
  <si>
    <t>Пояснение предлагаемых изменений</t>
  </si>
  <si>
    <t>ИТОГО по главному распорядителю бюджетных средств</t>
  </si>
  <si>
    <t>ИТОГО по муниципальной программе</t>
  </si>
  <si>
    <t>ВСЕГО:</t>
  </si>
  <si>
    <t>-</t>
  </si>
  <si>
    <t>2022 год</t>
  </si>
  <si>
    <t>Код ГРБС</t>
  </si>
  <si>
    <t>НР</t>
  </si>
  <si>
    <t xml:space="preserve"> Администрация Дубровского района</t>
  </si>
  <si>
    <t>0801</t>
  </si>
  <si>
    <t>0701</t>
  </si>
  <si>
    <t>Отдел образования администрации Дубровского района</t>
  </si>
  <si>
    <t>0702</t>
  </si>
  <si>
    <t>2023 год</t>
  </si>
  <si>
    <t>0106</t>
  </si>
  <si>
    <t>Непрограмная деятельность</t>
  </si>
  <si>
    <t>Корректировка расходной части бюджета Дубровского муниципального района Брянской области на 2022 - 2024 годы</t>
  </si>
  <si>
    <t>2024 год</t>
  </si>
  <si>
    <t xml:space="preserve"> Муниципальная программа "Реализация отдельных полномочий Дубровского муниципального района Брянской области (2022 - 2024 годы)" </t>
  </si>
  <si>
    <t>01 4 73 S7690</t>
  </si>
  <si>
    <t xml:space="preserve"> Развитие материально-технической базы и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</si>
  <si>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Муниципальная программа "Развитие образования Дубровского муниципального района Брянской области (2022-2024 годы)"</t>
  </si>
  <si>
    <t xml:space="preserve"> Муниципальная программа "Развитие культуры и сохранение культурного  наследия Дубровского муниципального района Брянской области (2022-2024 годы)"                                                                                                                            </t>
  </si>
  <si>
    <t>0405</t>
  </si>
  <si>
    <t>01 4 52 12510</t>
  </si>
  <si>
    <t>Мероприятия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</si>
  <si>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Увеличение расходов по разделу/подразделу 0405 в сумме 174145,40 рублей (областной бюджет)  на организацию и проведение мероприятий по предупреждению и ликвидации болезней животных</t>
  </si>
  <si>
    <t>01 2 ZA L5990</t>
  </si>
  <si>
    <t>Подготовка проектов межевания земельных участков и проведение кадастровых работ</t>
  </si>
  <si>
    <t xml:space="preserve">Увеличение расходов по разделу/подразделу 0405 в сумме 526 209,38 рублей (областной бюджет) на  подготовку проектов межевания земельных участков и проведение кадастровых работ </t>
  </si>
  <si>
    <t>01 4 57 S8540</t>
  </si>
  <si>
    <t>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</t>
  </si>
  <si>
    <t>0408</t>
  </si>
  <si>
    <t>Увеличение по разделу/подразделу 0408 на 2455000,00 рублей за счет областного бюджета на приведение в нормативное состояние объектов транспортной инфраструктуры.</t>
  </si>
  <si>
    <t>0502</t>
  </si>
  <si>
    <t>01 4 56 S3450</t>
  </si>
  <si>
    <t>Подготовка объектов ЖКХ к зиме</t>
  </si>
  <si>
    <t>Уменьшение по разделу/подразделу 0502 на 15305,46 рублей (областной бюджет) и  976,94 рублей (местный бюджет) на подготовку объектов ЖКХ к зиме</t>
  </si>
  <si>
    <t>01 4 85 81680</t>
  </si>
  <si>
    <t>Бюджетные инвестиции в объекты капитального строительства муниципальной собственности</t>
  </si>
  <si>
    <t>Увеличение расходов по разделу/подразделу 0701 в сумме 153509,54 рублей (местный бюджет) на подготовительные работы  строительства детского сада на 150 мест в р.п. Дубровка в 2023-2025гг. подключение технологического присоединения газоиспользующего оборудования и объектов капитального строительства</t>
  </si>
  <si>
    <t>Увеличение расходов по разделу/подразделу 1101 на 17595,00 рублей (областной бюджет) и 1124,00 рублей (местный бюджет) на  развитие мат.технич.базы и обеспечение уровня финансирования организаций, осуществляющих  спорт.подготовку</t>
  </si>
  <si>
    <t>01 4 61 16723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</si>
  <si>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</si>
  <si>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1004</t>
  </si>
  <si>
    <t>Уменьшение по разделу/подразделу 1004 на 951300,00 рублей (областной бюджет)  на выплату ежемесячных денежных средств на содержание и проезд детей, переданных на воспитание в семьях опекуна и приемные семьи</t>
  </si>
  <si>
    <t>01 4 61 16722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</si>
  <si>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</si>
  <si>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1006</t>
  </si>
  <si>
    <t xml:space="preserve">Уменьшение по разделу/подразделу 1006 на 4000,00 рублей за счет средств областного бюджета  на расходы на подготовку гражлан, выразивших желание стать опекунами </t>
  </si>
  <si>
    <t>02 4 22 80300</t>
  </si>
  <si>
    <t>Дошкольные образовательные организации</t>
  </si>
  <si>
    <t>Увеличение по разделу/подразделу 0701 в сумме 600000,00 рублей за счет местного бюджета на коммунальные услуги</t>
  </si>
  <si>
    <t>02 4 22 S4860</t>
  </si>
  <si>
    <t>Замена оконных блоков муниципальных образовательных организаций Брянской области</t>
  </si>
  <si>
    <t>Уменьшения по разделу/подразделу 0701 и увеличение по 0702, согласно доп.соглашения на сумму 238130,16 рублей (областной бюджет) и 15199,80 рублей (местный бюджет) на замену оконных блоков муниципальных образовательных организаций</t>
  </si>
  <si>
    <t>02 4 22 80310</t>
  </si>
  <si>
    <t>Общеобразовательные организации</t>
  </si>
  <si>
    <t>Увеличение по разделу/подразделу 0701 и увеличение по 0702, согласно доп.соглашения на сумму 238130,16 рублей (областной бюджет) и 15199,80 рублей (местный бюджет) на замену оконных блоков муниципальных образовательных организаций</t>
  </si>
  <si>
    <t>02 4 22 S4770</t>
  </si>
  <si>
    <t>Модернизация школьных столовых муниципальных общеобразовательных организаций Брянской области</t>
  </si>
  <si>
    <t>Увеличение расходов по разделу/подразделу 0702 на 1447600,00 рублей (обл), 92400,00 рублей (местный бюджет) на  софинансирование за счет средств местного бюджета на модернизацию школьных столовых</t>
  </si>
  <si>
    <t>03 1 А2 14370</t>
  </si>
  <si>
    <t>Организация и проведение творческих фестивалей и конкурсов для детей и молодежи</t>
  </si>
  <si>
    <t>Увеличение расходов по разделу/подразделу 0801 на сумму 150000,00 рублей за счет средств областного бюджета на предоставление грантов лучшим детским любительским творческим коллективам</t>
  </si>
  <si>
    <t>03 4 11 80480</t>
  </si>
  <si>
    <t>Дворцы и дома культуры, клубы, выставочные залы</t>
  </si>
  <si>
    <t>70 0 00 55490</t>
  </si>
  <si>
    <t>Достижение показателей деятельности органов исполнительной власти субъектов Российской Федерации</t>
  </si>
  <si>
    <t>0104</t>
  </si>
  <si>
    <t>Увеличение за счет областного бюджета в сумме 357815,18 рублей за достижение показателей деятельности  органов исполнительной власти.</t>
  </si>
  <si>
    <t>Увеличение за счет областного бюджета в сумме 158881,76 рублей за достижение показателей деятельности  органов исполнительной власти.</t>
  </si>
  <si>
    <t>70 0 00 83030</t>
  </si>
  <si>
    <t xml:space="preserve"> Резервный фонд местной администрации</t>
  </si>
  <si>
    <t>0111</t>
  </si>
  <si>
    <t>Уменьшение средств резервного фонда в связи с оказанием материальной помощи пострадавшим при пожаре</t>
  </si>
  <si>
    <t xml:space="preserve">Увеличение расходов по разделу/подразделу 1006 на оказание  материальной помощи пострадавшим при пожаре в размере 10000,00 рублей </t>
  </si>
  <si>
    <t>0113</t>
  </si>
  <si>
    <t>Увеличение за счет областного бюджета в сумме 50731,13 рублей за достижение показателей деятельности  органов исполнительной власти.</t>
  </si>
  <si>
    <t>0709</t>
  </si>
  <si>
    <t>Увеличение за счет областного бюджета в сумме 65573,93 рублей за достижение показателей деятельности  органов исполнительной власти.</t>
  </si>
  <si>
    <t>01 4 12 51180</t>
  </si>
  <si>
    <t>Мобилизационная подготовка экономики</t>
  </si>
  <si>
    <t>0203</t>
  </si>
  <si>
    <t>Увеличение по разделу/подразделу 0203 на сумму 41393,00 рублей за счет областного бюджета на осуществление первичного вониского учета</t>
  </si>
  <si>
    <t>01 4 62 16710</t>
  </si>
  <si>
    <t>Обеспечение сохранности жилых помещений, закрепленных за детьми-сиротами и детьми, оставшимися без попечения родителей</t>
  </si>
  <si>
    <t>Увеличение по разделу/подразделу 1006 на сумму 36800,00 рублей за счет областного бюджета на обеспечение сохранности жилых помещений, закрепленных за детьми-сиротами</t>
  </si>
  <si>
    <t>02 4 22 14780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</si>
  <si>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</si>
  <si>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Уменьшение по разделу/подразделу 1004 на сумму 736950,00 рублей за счет областного бюджета на компенсацию части родительской платы за содержание ребенка</t>
  </si>
  <si>
    <t>01 4 41 81210</t>
  </si>
  <si>
    <t>0309</t>
  </si>
  <si>
    <t>Создание и содержание запасов (резерва) материальных ресурсов муниципального образования в целях обороны и ликвидации чрезвычайных ситуаций</t>
  </si>
  <si>
    <t>Увеличение расходов по разделу/подразделу 0309 за счет средств областного бюджета  в размере 592107,00 рублей на приобретение материальных запасов для чрезвычайных ситуаций</t>
  </si>
  <si>
    <t>01 4 81 80320</t>
  </si>
  <si>
    <t>Организации дополнительного образования</t>
  </si>
  <si>
    <t>0703</t>
  </si>
  <si>
    <t>Увеличение по разделу/подразделу 0703 в сумме 59190,00 рублей на увеличение заработной платы на 4% с 01.10.2022 года по дополнительному образованию</t>
  </si>
  <si>
    <t>02 4 22 14722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</si>
  <si>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образовантельных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</si>
  <si>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Увеличение по разделу/подразделу 0701 за счет местного бюджета на сумму 1000000,00 рублей на повышение МРОТ с 01.06.2022 и выполнение Указов</t>
  </si>
  <si>
    <t>02 4 22 14721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</si>
  <si>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</si>
  <si>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 xml:space="preserve">Увеличение по разделу/подразделу 0702 на сумму 217439,00 рублей за счет средств областного бюджета на повышение МРОТ с 01.06.2022 года  </t>
  </si>
  <si>
    <t>03 4 11 80450</t>
  </si>
  <si>
    <t xml:space="preserve"> Библиотеки</t>
  </si>
  <si>
    <t>03 4 11 80460</t>
  </si>
  <si>
    <t xml:space="preserve"> Музеи и постоянные выставки</t>
  </si>
  <si>
    <t>Увеличение по разделу/подразделу 0801 на сумму 19855,00 рублей на выполнение Указов по культуре</t>
  </si>
  <si>
    <t>Увеличение по разделу/подразделу 0801 на сумму 397160,00 рублей на выполнение Указов по культуре</t>
  </si>
  <si>
    <t>01 4 11 80040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</si>
  <si>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</si>
  <si>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01 4 41 80700</t>
  </si>
  <si>
    <t>Уменьшение расходов по разделу/подразделу 0309 за счет средств местного бюджета  в размере 2 515 595,00 рублей в связи с изменением кассовых расходов</t>
  </si>
  <si>
    <t>Уменьшение расходов по разделу/подразделу 0309 за счет средств местного бюджета  в размере 185 430,00 рублей в связи с изменением кассовых расходов</t>
  </si>
  <si>
    <t>01 4 41 81200</t>
  </si>
  <si>
    <t>Единые дежурно-диспетчерские службы</t>
  </si>
  <si>
    <t>Уменьшение расходов по разделу/подразделу 0309 за счет средств местного бюджета  в размере 1 009 640,00 рублей в связи с изменением кассовых расходов</t>
  </si>
  <si>
    <t>0310</t>
  </si>
  <si>
    <t>Увеличение расходов по разделу/подразделу 0310 за счет средств местного бюджета  в размере 2 515 595,00 рублей в связи с изменением кассовых расходов</t>
  </si>
  <si>
    <t>Увеличение расходов по разделу/подразделу 0310 за счет средств местного бюджета  в размере 185 430,00 рублей в связи с изменением кассовых расходов</t>
  </si>
  <si>
    <t>Увеличение расходов по разделу/подразделу 0310 за счет средств местного бюджета  в размере 1 009 640,00 рублей в связи с изменением кассовых расходов</t>
  </si>
  <si>
    <t>01 4 57 81650</t>
  </si>
  <si>
    <t>Прочие мероприятия в области развития транспортной ифраструктуры</t>
  </si>
  <si>
    <t>01 4 57 83360</t>
  </si>
  <si>
    <t>Уплата налогов, сборов и иных обязательных платежей</t>
  </si>
  <si>
    <t>Установление и описание местоположения границ территориальных зон</t>
  </si>
  <si>
    <t>0412</t>
  </si>
  <si>
    <t>Уменьшение по разделу/подразделу 0412 на сумму 3 726 169,15 рублей, в связи с изменением целевой статьи</t>
  </si>
  <si>
    <t>Увеличение по разделу/подразделу 0412 на сумму 3 726 169,15 рублей, в связи с изменением целевой статьи</t>
  </si>
  <si>
    <t>01 4 56 81740</t>
  </si>
  <si>
    <t>Мероприятия в сфере коммунального хозяйства</t>
  </si>
  <si>
    <t>01 4 72 80610</t>
  </si>
  <si>
    <t>Центры спортивной подготовки (сборные команды)</t>
  </si>
  <si>
    <t>Уменьшение расходов по разделу/подразделу 1101 на 1124,00 рублей (местный бюджет) доля софинансирования на  развитие мат.технич.базы и обеспечение уровня финансирования организаций, осуществляющих  спорт.подготовку</t>
  </si>
  <si>
    <t>01 4 71 82300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</si>
  <si>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</si>
  <si>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Увеличение по разделу/подразделу 0801 в сумме 973 908,18 рублей для софинансирования из местного бюджета, согласно доп.соглашения по развитию и укреплению мат-технической базы до 50 тыс. и увеличение на выполнение Указов по культуре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</si>
  <si>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</si>
  <si>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Уменьшение по разделу/подразделу 0801 на сумму 0,18 рублей для софинансирования из местного бюджета</t>
  </si>
  <si>
    <t>Увеличение по разделу/подразделу 0702 в сумме 2 000 000,00 за счет местного бюджета на коммунальные услуги и в сумме 1 989 990,46 на прочие услуги по школам за счет местного бюджета</t>
  </si>
  <si>
    <t>02 4 22 82350</t>
  </si>
  <si>
    <t>Организация питания в образовательных организациях</t>
  </si>
  <si>
    <t>Уменьшение расходов по разделу/подразделу 0702 на 50 000,00 рублей  за счет средств местного бюджета, в связи с изменением вида расходов</t>
  </si>
  <si>
    <t>Увеличение расходов по разделу/подразделу 0702 на 250 000,00 рублей  за счет средств местного бюджета, в связи с изменением вида расходов</t>
  </si>
  <si>
    <t>02 4 21 80720</t>
  </si>
  <si>
    <t>Учреждения, обеспечивающие деятельность органов местного самоуправления и муниципальных учреждений</t>
  </si>
  <si>
    <t>02 4 22 82340</t>
  </si>
  <si>
    <t>Организация и проведение олимпиад, выставок, конкурсов, конференций и других общественных мероприятий</t>
  </si>
  <si>
    <t xml:space="preserve"> Финансовое управление администрации Дубровского района</t>
  </si>
  <si>
    <t xml:space="preserve">Муниципальная программа "Управление муниципальными финансами Дубровского муниципального района Брянской области  (2022-2024 годы)"                                                                                                                     </t>
  </si>
  <si>
    <t>Поддержка мер по обеспечению сбалансированности бюджетов поселений</t>
  </si>
  <si>
    <t>1402</t>
  </si>
  <si>
    <t>Уменьшение расходов по разделу/подразделу 1402 в сумме 253 000,00 рублей  на  обеспечение сбалансированности бюджетов поселений</t>
  </si>
  <si>
    <t>04 4 12 83020</t>
  </si>
  <si>
    <t>Увеличение расходов по разделу/подразделу 0709 на 12 083,63 рублей  за счет средств местного бюджета, в связи с увеличением потребности</t>
  </si>
  <si>
    <t>Увеличение расходов по разделу/подразделу 0709 на 20 416,37 рублей  за счет средств местного бюджета, в связи с увеличением потребности</t>
  </si>
  <si>
    <t>Уменьшение расходов по разделу/подразделу 0709 на 15 000,00 рублей  за счет средств местного бюджета, в связи с уменьшением потребности</t>
  </si>
  <si>
    <t xml:space="preserve">Уменьшение расходов по разделу/подразделу 1102 на 60 000,00 рублей (местный бюджет), в связи с уменьшением потребности </t>
  </si>
  <si>
    <t xml:space="preserve">Увеличение расходов по разделу/подразделу 1102 на 60 000,00 рублей (местный бюджет), в связи с увеличением потребности </t>
  </si>
  <si>
    <t xml:space="preserve">Уменьшение по разделу/подразделу 0502 на 643547,83 рублей (местный бюджет), в связи с уменьшением потребности </t>
  </si>
  <si>
    <t>Увеличение по разделу/подразделу 0408 на сумму 2 105,00 рублей за счет местного бюджета, в связи с увеличением потребности</t>
  </si>
  <si>
    <t>Увеличение по разделу/подразделу 0408 на сумму 1 939,74 рублей за счет местного бюджета, в связи с увеличением потребности</t>
  </si>
  <si>
    <t>Увеличение по разделу/подразделу 0104 на сумму 184 080,03 рублей за счет местного бюджета, в связи с увеличением потребности</t>
  </si>
  <si>
    <t>Администрация Дубровского района</t>
  </si>
  <si>
    <t>Уменьшение расходов  по разделу/подразделу 0709 на 2190,60 рублей, в связи с уменьшением потребности</t>
  </si>
  <si>
    <t xml:space="preserve">Увеличение расходов  по разделу/подразделу 0709 на 2190,60 рублей, в связи с увеличением потребности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</si>
</sst>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color rgb="FF000000"/>
      <name val="Times New Roman"/>
    </font>
    <font>
      <sz val="11"/>
      <name val="Calibri"/>
      <family val="2"/>
    </font>
    <font>
      <b/>
      <sz val="10"/>
      <color indexed="8"/>
      <name val="Arial Cyr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 Cyr"/>
      <family val="2"/>
    </font>
    <font>
      <sz val="9"/>
      <color rgb="FF000000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indexed="8"/>
      <name val="Arial Cyr"/>
    </font>
  </fonts>
  <fills count="8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3"/>
        <bgColor indexed="43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3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9">
    <xf numFmtId="0" fontId="0" fillId="0" borderId="0">
      <alignment vertical="top" wrapText="1"/>
    </xf>
    <xf numFmtId="0" fontId="1" fillId="0" borderId="0"/>
    <xf numFmtId="4" fontId="2" fillId="2" borderId="1">
      <alignment horizontal="right" vertical="top" shrinkToFit="1"/>
    </xf>
    <xf numFmtId="9" fontId="8" fillId="0" borderId="0" applyFont="0" applyFill="0" applyBorder="0" applyAlignment="0" applyProtection="0"/>
    <xf numFmtId="0" fontId="2" fillId="0" borderId="1">
      <alignment vertical="top" wrapText="1"/>
    </xf>
    <xf numFmtId="0" fontId="9" fillId="0" borderId="0">
      <alignment horizontal="left" wrapText="1"/>
    </xf>
    <xf numFmtId="0" fontId="11" fillId="0" borderId="7">
      <alignment vertical="top" wrapText="1"/>
    </xf>
    <xf numFmtId="49" fontId="9" fillId="0" borderId="7">
      <alignment horizontal="center" vertical="top" shrinkToFit="1"/>
    </xf>
    <xf numFmtId="49" fontId="12" fillId="0" borderId="1">
      <alignment horizontal="center" vertical="top" shrinkToFit="1"/>
    </xf>
  </cellStyleXfs>
  <cellXfs count="68">
    <xf numFmtId="0" fontId="0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 wrapText="1"/>
    </xf>
    <xf numFmtId="0" fontId="5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wrapText="1"/>
    </xf>
    <xf numFmtId="4" fontId="7" fillId="3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4" applyNumberFormat="1" applyFont="1" applyFill="1" applyBorder="1" applyProtection="1">
      <alignment vertical="top" wrapText="1"/>
    </xf>
    <xf numFmtId="49" fontId="5" fillId="0" borderId="2" xfId="3" applyNumberFormat="1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vertical="center" wrapText="1"/>
    </xf>
    <xf numFmtId="0" fontId="5" fillId="6" borderId="5" xfId="0" applyFont="1" applyFill="1" applyBorder="1" applyAlignment="1">
      <alignment vertical="center" wrapText="1"/>
    </xf>
    <xf numFmtId="4" fontId="5" fillId="6" borderId="2" xfId="0" applyNumberFormat="1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wrapText="1"/>
    </xf>
    <xf numFmtId="49" fontId="6" fillId="0" borderId="2" xfId="8" applyNumberFormat="1" applyFont="1" applyFill="1" applyBorder="1" applyAlignment="1" applyProtection="1">
      <alignment horizontal="center" vertical="center" shrinkToFit="1"/>
    </xf>
    <xf numFmtId="49" fontId="5" fillId="0" borderId="2" xfId="3" applyNumberFormat="1" applyFont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0" fillId="0" borderId="2" xfId="5" applyNumberFormat="1" applyFont="1" applyBorder="1" applyAlignment="1" applyProtection="1">
      <alignment vertical="center" wrapText="1"/>
    </xf>
    <xf numFmtId="0" fontId="10" fillId="0" borderId="2" xfId="5" applyNumberFormat="1" applyFont="1" applyBorder="1" applyAlignment="1" applyProtection="1">
      <alignment vertical="top" wrapText="1"/>
    </xf>
    <xf numFmtId="0" fontId="6" fillId="0" borderId="2" xfId="6" applyNumberFormat="1" applyFont="1" applyFill="1" applyBorder="1" applyAlignment="1" applyProtection="1">
      <alignment vertical="center" wrapText="1"/>
    </xf>
    <xf numFmtId="49" fontId="6" fillId="5" borderId="2" xfId="8" applyNumberFormat="1" applyFont="1" applyFill="1" applyBorder="1" applyAlignment="1" applyProtection="1">
      <alignment horizontal="center" vertical="center" shrinkToFit="1"/>
    </xf>
    <xf numFmtId="0" fontId="6" fillId="5" borderId="2" xfId="4" applyNumberFormat="1" applyFont="1" applyFill="1" applyBorder="1" applyAlignment="1" applyProtection="1">
      <alignment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4" applyNumberFormat="1" applyFont="1" applyFill="1" applyBorder="1" applyAlignment="1" applyProtection="1">
      <alignment vertical="center" wrapText="1"/>
    </xf>
    <xf numFmtId="49" fontId="6" fillId="0" borderId="2" xfId="7" applyNumberFormat="1" applyFont="1" applyFill="1" applyBorder="1" applyAlignment="1" applyProtection="1">
      <alignment horizontal="center" vertical="center" shrinkToFit="1"/>
    </xf>
    <xf numFmtId="0" fontId="6" fillId="5" borderId="2" xfId="0" applyFont="1" applyFill="1" applyBorder="1" applyAlignment="1">
      <alignment horizontal="left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4" applyNumberFormat="1" applyFont="1" applyFill="1" applyProtection="1">
      <alignment vertical="top" wrapText="1"/>
    </xf>
    <xf numFmtId="49" fontId="5" fillId="0" borderId="2" xfId="3" applyNumberFormat="1" applyFont="1" applyBorder="1" applyAlignment="1">
      <alignment horizontal="left" vertical="top" wrapText="1"/>
    </xf>
    <xf numFmtId="49" fontId="5" fillId="7" borderId="2" xfId="3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</cellXfs>
  <cellStyles count="9">
    <cellStyle name="Normal_data" xfId="1"/>
    <cellStyle name="xl32" xfId="5"/>
    <cellStyle name="xl33" xfId="6"/>
    <cellStyle name="xl33_Документ" xfId="4"/>
    <cellStyle name="xl34" xfId="7"/>
    <cellStyle name="xl34_Документ" xfId="8"/>
    <cellStyle name="xl35_Документ" xfId="2"/>
    <cellStyle name="Обычный" xfId="0" builtinId="0"/>
    <cellStyle name="Процентный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"/>
  <sheetViews>
    <sheetView tabSelected="1" view="pageBreakPreview" zoomScale="96" zoomScaleNormal="100" zoomScaleSheetLayoutView="96" workbookViewId="0">
      <selection activeCell="F55" sqref="F55"/>
    </sheetView>
  </sheetViews>
  <sheetFormatPr defaultRowHeight="13.2" x14ac:dyDescent="0.25"/>
  <cols>
    <col min="1" max="1" width="9.6640625" style="1" customWidth="1"/>
    <col min="2" max="2" width="14.6640625" style="1" customWidth="1"/>
    <col min="3" max="3" width="53.77734375" style="1" customWidth="1"/>
    <col min="4" max="4" width="8.6640625" style="1" customWidth="1"/>
    <col min="5" max="5" width="8.44140625" style="1" customWidth="1"/>
    <col min="6" max="8" width="18.33203125" style="1" customWidth="1"/>
    <col min="9" max="9" width="68" style="1" customWidth="1"/>
    <col min="10" max="16384" width="8.88671875" style="1"/>
  </cols>
  <sheetData>
    <row r="1" spans="1:9" ht="27" customHeight="1" x14ac:dyDescent="0.25">
      <c r="A1" s="49" t="s">
        <v>19</v>
      </c>
      <c r="B1" s="49"/>
      <c r="C1" s="49"/>
      <c r="D1" s="49"/>
      <c r="E1" s="49"/>
      <c r="F1" s="49"/>
      <c r="G1" s="49"/>
      <c r="H1" s="49"/>
      <c r="I1" s="49"/>
    </row>
    <row r="2" spans="1:9" ht="16.5" customHeight="1" x14ac:dyDescent="0.25">
      <c r="A2" s="51" t="s">
        <v>9</v>
      </c>
      <c r="B2" s="51" t="s">
        <v>10</v>
      </c>
      <c r="C2" s="51" t="s">
        <v>0</v>
      </c>
      <c r="D2" s="51" t="s">
        <v>1</v>
      </c>
      <c r="E2" s="51" t="s">
        <v>2</v>
      </c>
      <c r="F2" s="51" t="s">
        <v>8</v>
      </c>
      <c r="G2" s="51" t="s">
        <v>16</v>
      </c>
      <c r="H2" s="51" t="s">
        <v>20</v>
      </c>
      <c r="I2" s="51" t="s">
        <v>3</v>
      </c>
    </row>
    <row r="3" spans="1:9" ht="11.25" customHeight="1" x14ac:dyDescent="0.25">
      <c r="A3" s="51"/>
      <c r="B3" s="51"/>
      <c r="C3" s="51"/>
      <c r="D3" s="51"/>
      <c r="E3" s="51"/>
      <c r="F3" s="51"/>
      <c r="G3" s="51"/>
      <c r="H3" s="51"/>
      <c r="I3" s="51"/>
    </row>
    <row r="4" spans="1:9" ht="13.65" customHeight="1" x14ac:dyDescent="0.25">
      <c r="A4" s="51"/>
      <c r="B4" s="51"/>
      <c r="C4" s="51"/>
      <c r="D4" s="51"/>
      <c r="E4" s="51"/>
      <c r="F4" s="51"/>
      <c r="G4" s="51"/>
      <c r="H4" s="51"/>
      <c r="I4" s="51"/>
    </row>
    <row r="5" spans="1:9" ht="25.8" customHeight="1" x14ac:dyDescent="0.25">
      <c r="A5" s="50" t="s">
        <v>21</v>
      </c>
      <c r="B5" s="50"/>
      <c r="C5" s="50"/>
      <c r="D5" s="50"/>
      <c r="E5" s="50"/>
      <c r="F5" s="50"/>
      <c r="G5" s="50"/>
      <c r="H5" s="50"/>
      <c r="I5" s="50"/>
    </row>
    <row r="6" spans="1:9" x14ac:dyDescent="0.25">
      <c r="A6" s="50" t="s">
        <v>11</v>
      </c>
      <c r="B6" s="50"/>
      <c r="C6" s="50"/>
      <c r="D6" s="50"/>
      <c r="E6" s="50"/>
      <c r="F6" s="50"/>
      <c r="G6" s="50"/>
      <c r="H6" s="50"/>
      <c r="I6" s="50"/>
    </row>
    <row r="7" spans="1:9" ht="36" x14ac:dyDescent="0.25">
      <c r="A7" s="38">
        <v>900</v>
      </c>
      <c r="B7" s="19" t="s">
        <v>114</v>
      </c>
      <c r="C7" s="9" t="s">
        <v>115</v>
      </c>
      <c r="D7" s="3" t="s">
        <v>72</v>
      </c>
      <c r="E7" s="38">
        <v>240</v>
      </c>
      <c r="F7" s="4">
        <v>184080.03</v>
      </c>
      <c r="G7" s="4">
        <v>0</v>
      </c>
      <c r="H7" s="4">
        <v>0</v>
      </c>
      <c r="I7" s="10" t="s">
        <v>167</v>
      </c>
    </row>
    <row r="8" spans="1:9" ht="24" x14ac:dyDescent="0.25">
      <c r="A8" s="31">
        <v>900</v>
      </c>
      <c r="B8" s="19" t="s">
        <v>84</v>
      </c>
      <c r="C8" s="32" t="s">
        <v>85</v>
      </c>
      <c r="D8" s="3" t="s">
        <v>86</v>
      </c>
      <c r="E8" s="31">
        <v>530</v>
      </c>
      <c r="F8" s="4">
        <v>41393</v>
      </c>
      <c r="G8" s="4">
        <v>0</v>
      </c>
      <c r="H8" s="4">
        <v>0</v>
      </c>
      <c r="I8" s="10" t="s">
        <v>87</v>
      </c>
    </row>
    <row r="9" spans="1:9" ht="36" x14ac:dyDescent="0.25">
      <c r="A9" s="37">
        <v>900</v>
      </c>
      <c r="B9" s="19" t="s">
        <v>94</v>
      </c>
      <c r="C9" s="39" t="s">
        <v>96</v>
      </c>
      <c r="D9" s="3" t="s">
        <v>95</v>
      </c>
      <c r="E9" s="37">
        <v>244</v>
      </c>
      <c r="F9" s="4">
        <v>592107</v>
      </c>
      <c r="G9" s="4">
        <v>0</v>
      </c>
      <c r="H9" s="4">
        <v>0</v>
      </c>
      <c r="I9" s="41" t="s">
        <v>97</v>
      </c>
    </row>
    <row r="10" spans="1:9" ht="30.6" customHeight="1" x14ac:dyDescent="0.25">
      <c r="A10" s="38">
        <v>900</v>
      </c>
      <c r="B10" s="19" t="s">
        <v>116</v>
      </c>
      <c r="C10" s="32" t="s">
        <v>120</v>
      </c>
      <c r="D10" s="3" t="s">
        <v>95</v>
      </c>
      <c r="E10" s="38">
        <v>110</v>
      </c>
      <c r="F10" s="4">
        <v>-2515595</v>
      </c>
      <c r="G10" s="4">
        <v>0</v>
      </c>
      <c r="H10" s="4">
        <v>0</v>
      </c>
      <c r="I10" s="41" t="s">
        <v>117</v>
      </c>
    </row>
    <row r="11" spans="1:9" ht="24" x14ac:dyDescent="0.25">
      <c r="A11" s="38">
        <v>900</v>
      </c>
      <c r="B11" s="19" t="s">
        <v>116</v>
      </c>
      <c r="C11" s="32" t="s">
        <v>120</v>
      </c>
      <c r="D11" s="3" t="s">
        <v>95</v>
      </c>
      <c r="E11" s="38">
        <v>240</v>
      </c>
      <c r="F11" s="4">
        <v>-185430</v>
      </c>
      <c r="G11" s="4">
        <v>0</v>
      </c>
      <c r="H11" s="4">
        <v>0</v>
      </c>
      <c r="I11" s="41" t="s">
        <v>118</v>
      </c>
    </row>
    <row r="12" spans="1:9" ht="31.2" customHeight="1" x14ac:dyDescent="0.25">
      <c r="A12" s="38">
        <v>900</v>
      </c>
      <c r="B12" s="19" t="s">
        <v>119</v>
      </c>
      <c r="C12" s="32" t="s">
        <v>120</v>
      </c>
      <c r="D12" s="3" t="s">
        <v>95</v>
      </c>
      <c r="E12" s="38">
        <v>240</v>
      </c>
      <c r="F12" s="4">
        <v>-1009640</v>
      </c>
      <c r="G12" s="4">
        <v>0</v>
      </c>
      <c r="H12" s="4">
        <v>0</v>
      </c>
      <c r="I12" s="41" t="s">
        <v>121</v>
      </c>
    </row>
    <row r="13" spans="1:9" ht="29.4" customHeight="1" x14ac:dyDescent="0.25">
      <c r="A13" s="38">
        <v>900</v>
      </c>
      <c r="B13" s="19" t="s">
        <v>116</v>
      </c>
      <c r="C13" s="32" t="s">
        <v>120</v>
      </c>
      <c r="D13" s="3" t="s">
        <v>122</v>
      </c>
      <c r="E13" s="38">
        <v>110</v>
      </c>
      <c r="F13" s="4">
        <v>2515595</v>
      </c>
      <c r="G13" s="4">
        <v>0</v>
      </c>
      <c r="H13" s="4">
        <v>0</v>
      </c>
      <c r="I13" s="41" t="s">
        <v>123</v>
      </c>
    </row>
    <row r="14" spans="1:9" ht="28.2" customHeight="1" x14ac:dyDescent="0.25">
      <c r="A14" s="38">
        <v>900</v>
      </c>
      <c r="B14" s="19" t="s">
        <v>116</v>
      </c>
      <c r="C14" s="32" t="s">
        <v>120</v>
      </c>
      <c r="D14" s="3" t="s">
        <v>122</v>
      </c>
      <c r="E14" s="38">
        <v>240</v>
      </c>
      <c r="F14" s="4">
        <v>185430</v>
      </c>
      <c r="G14" s="4">
        <v>0</v>
      </c>
      <c r="H14" s="4">
        <v>0</v>
      </c>
      <c r="I14" s="41" t="s">
        <v>124</v>
      </c>
    </row>
    <row r="15" spans="1:9" ht="27.6" customHeight="1" x14ac:dyDescent="0.25">
      <c r="A15" s="38">
        <v>900</v>
      </c>
      <c r="B15" s="19" t="s">
        <v>119</v>
      </c>
      <c r="C15" s="32" t="s">
        <v>120</v>
      </c>
      <c r="D15" s="3" t="s">
        <v>122</v>
      </c>
      <c r="E15" s="38">
        <v>240</v>
      </c>
      <c r="F15" s="4">
        <v>1009640</v>
      </c>
      <c r="G15" s="4">
        <v>0</v>
      </c>
      <c r="H15" s="4">
        <v>0</v>
      </c>
      <c r="I15" s="41" t="s">
        <v>125</v>
      </c>
    </row>
    <row r="16" spans="1:9" ht="61.8" customHeight="1" x14ac:dyDescent="0.25">
      <c r="A16" s="11">
        <v>900</v>
      </c>
      <c r="B16" s="19" t="s">
        <v>27</v>
      </c>
      <c r="C16" s="9" t="s">
        <v>28</v>
      </c>
      <c r="D16" s="3" t="s">
        <v>26</v>
      </c>
      <c r="E16" s="11">
        <v>240</v>
      </c>
      <c r="F16" s="4">
        <v>174145.4</v>
      </c>
      <c r="G16" s="4">
        <v>0</v>
      </c>
      <c r="H16" s="4">
        <v>0</v>
      </c>
      <c r="I16" s="21" t="s">
        <v>29</v>
      </c>
    </row>
    <row r="17" spans="1:9" ht="41.4" customHeight="1" x14ac:dyDescent="0.25">
      <c r="A17" s="13">
        <v>900</v>
      </c>
      <c r="B17" s="19" t="s">
        <v>30</v>
      </c>
      <c r="C17" s="24" t="s">
        <v>31</v>
      </c>
      <c r="D17" s="3" t="s">
        <v>26</v>
      </c>
      <c r="E17" s="13">
        <v>240</v>
      </c>
      <c r="F17" s="4">
        <v>526209.38</v>
      </c>
      <c r="G17" s="4">
        <v>0</v>
      </c>
      <c r="H17" s="4">
        <v>0</v>
      </c>
      <c r="I17" s="10" t="s">
        <v>32</v>
      </c>
    </row>
    <row r="18" spans="1:9" ht="41.4" customHeight="1" x14ac:dyDescent="0.25">
      <c r="A18" s="22">
        <v>900</v>
      </c>
      <c r="B18" s="19" t="s">
        <v>33</v>
      </c>
      <c r="C18" s="25" t="s">
        <v>34</v>
      </c>
      <c r="D18" s="3" t="s">
        <v>35</v>
      </c>
      <c r="E18" s="22">
        <v>240</v>
      </c>
      <c r="F18" s="4">
        <v>2455000</v>
      </c>
      <c r="G18" s="4">
        <v>0</v>
      </c>
      <c r="H18" s="4">
        <v>0</v>
      </c>
      <c r="I18" s="10" t="s">
        <v>36</v>
      </c>
    </row>
    <row r="19" spans="1:9" ht="28.8" customHeight="1" x14ac:dyDescent="0.25">
      <c r="A19" s="38">
        <v>900</v>
      </c>
      <c r="B19" s="19" t="s">
        <v>126</v>
      </c>
      <c r="C19" s="32" t="s">
        <v>127</v>
      </c>
      <c r="D19" s="3" t="s">
        <v>35</v>
      </c>
      <c r="E19" s="38">
        <v>240</v>
      </c>
      <c r="F19" s="4">
        <v>1939.74</v>
      </c>
      <c r="G19" s="4">
        <v>0</v>
      </c>
      <c r="H19" s="4">
        <v>0</v>
      </c>
      <c r="I19" s="10" t="s">
        <v>166</v>
      </c>
    </row>
    <row r="20" spans="1:9" ht="25.2" customHeight="1" x14ac:dyDescent="0.25">
      <c r="A20" s="38">
        <v>900</v>
      </c>
      <c r="B20" s="19" t="s">
        <v>128</v>
      </c>
      <c r="C20" s="32" t="s">
        <v>129</v>
      </c>
      <c r="D20" s="3" t="s">
        <v>35</v>
      </c>
      <c r="E20" s="38">
        <v>850</v>
      </c>
      <c r="F20" s="4">
        <v>2105</v>
      </c>
      <c r="G20" s="4">
        <v>0</v>
      </c>
      <c r="H20" s="4">
        <v>0</v>
      </c>
      <c r="I20" s="10" t="s">
        <v>165</v>
      </c>
    </row>
    <row r="21" spans="1:9" ht="25.2" customHeight="1" x14ac:dyDescent="0.25">
      <c r="A21" s="38">
        <v>900</v>
      </c>
      <c r="B21" s="19" t="s">
        <v>33</v>
      </c>
      <c r="C21" s="32" t="s">
        <v>130</v>
      </c>
      <c r="D21" s="3" t="s">
        <v>131</v>
      </c>
      <c r="E21" s="38">
        <v>240</v>
      </c>
      <c r="F21" s="4">
        <v>-3726169.15</v>
      </c>
      <c r="G21" s="4">
        <v>0</v>
      </c>
      <c r="H21" s="4">
        <v>0</v>
      </c>
      <c r="I21" s="10" t="s">
        <v>132</v>
      </c>
    </row>
    <row r="22" spans="1:9" ht="25.2" customHeight="1" x14ac:dyDescent="0.25">
      <c r="A22" s="38">
        <v>900</v>
      </c>
      <c r="B22" s="19" t="s">
        <v>33</v>
      </c>
      <c r="C22" s="32" t="s">
        <v>130</v>
      </c>
      <c r="D22" s="3" t="s">
        <v>131</v>
      </c>
      <c r="E22" s="38">
        <v>240</v>
      </c>
      <c r="F22" s="4">
        <v>3726169.15</v>
      </c>
      <c r="G22" s="4">
        <v>0</v>
      </c>
      <c r="H22" s="4">
        <v>0</v>
      </c>
      <c r="I22" s="10" t="s">
        <v>133</v>
      </c>
    </row>
    <row r="23" spans="1:9" ht="28.2" customHeight="1" x14ac:dyDescent="0.25">
      <c r="A23" s="22">
        <v>900</v>
      </c>
      <c r="B23" s="19" t="s">
        <v>38</v>
      </c>
      <c r="C23" s="26" t="s">
        <v>39</v>
      </c>
      <c r="D23" s="3" t="s">
        <v>37</v>
      </c>
      <c r="E23" s="22">
        <v>240</v>
      </c>
      <c r="F23" s="4">
        <v>-16282.4</v>
      </c>
      <c r="G23" s="4">
        <v>0</v>
      </c>
      <c r="H23" s="4">
        <v>0</v>
      </c>
      <c r="I23" s="10" t="s">
        <v>40</v>
      </c>
    </row>
    <row r="24" spans="1:9" ht="22.2" customHeight="1" x14ac:dyDescent="0.25">
      <c r="A24" s="42">
        <v>900</v>
      </c>
      <c r="B24" s="19" t="s">
        <v>134</v>
      </c>
      <c r="C24" s="32" t="s">
        <v>135</v>
      </c>
      <c r="D24" s="3" t="s">
        <v>37</v>
      </c>
      <c r="E24" s="42">
        <v>240</v>
      </c>
      <c r="F24" s="4">
        <v>-643547.82999999996</v>
      </c>
      <c r="G24" s="4">
        <v>0</v>
      </c>
      <c r="H24" s="4">
        <v>0</v>
      </c>
      <c r="I24" s="10" t="s">
        <v>164</v>
      </c>
    </row>
    <row r="25" spans="1:9" ht="58.2" customHeight="1" x14ac:dyDescent="0.25">
      <c r="A25" s="22">
        <v>900</v>
      </c>
      <c r="B25" s="27" t="s">
        <v>41</v>
      </c>
      <c r="C25" s="28" t="s">
        <v>42</v>
      </c>
      <c r="D25" s="3" t="s">
        <v>13</v>
      </c>
      <c r="E25" s="22">
        <v>410</v>
      </c>
      <c r="F25" s="4">
        <v>153509.54</v>
      </c>
      <c r="G25" s="4">
        <v>0</v>
      </c>
      <c r="H25" s="4">
        <v>0</v>
      </c>
      <c r="I25" s="10" t="s">
        <v>43</v>
      </c>
    </row>
    <row r="26" spans="1:9" ht="28.8" customHeight="1" x14ac:dyDescent="0.25">
      <c r="A26" s="37">
        <v>900</v>
      </c>
      <c r="B26" s="19" t="s">
        <v>98</v>
      </c>
      <c r="C26" s="32" t="s">
        <v>99</v>
      </c>
      <c r="D26" s="3" t="s">
        <v>100</v>
      </c>
      <c r="E26" s="37">
        <v>610</v>
      </c>
      <c r="F26" s="4">
        <v>59190</v>
      </c>
      <c r="G26" s="4">
        <v>0</v>
      </c>
      <c r="H26" s="4">
        <v>0</v>
      </c>
      <c r="I26" s="40" t="s">
        <v>101</v>
      </c>
    </row>
    <row r="27" spans="1:9" ht="94.8" customHeight="1" x14ac:dyDescent="0.25">
      <c r="A27" s="22">
        <v>900</v>
      </c>
      <c r="B27" s="19" t="s">
        <v>45</v>
      </c>
      <c r="C27" s="29" t="s">
        <v>46</v>
      </c>
      <c r="D27" s="3" t="s">
        <v>47</v>
      </c>
      <c r="E27" s="22">
        <v>310</v>
      </c>
      <c r="F27" s="4">
        <v>-951300</v>
      </c>
      <c r="G27" s="4">
        <v>0</v>
      </c>
      <c r="H27" s="4">
        <v>0</v>
      </c>
      <c r="I27" s="10" t="s">
        <v>48</v>
      </c>
    </row>
    <row r="28" spans="1:9" ht="37.200000000000003" customHeight="1" x14ac:dyDescent="0.25">
      <c r="A28" s="31">
        <v>900</v>
      </c>
      <c r="B28" s="19" t="s">
        <v>88</v>
      </c>
      <c r="C28" s="29" t="s">
        <v>89</v>
      </c>
      <c r="D28" s="3" t="s">
        <v>47</v>
      </c>
      <c r="E28" s="31">
        <v>320</v>
      </c>
      <c r="F28" s="4">
        <v>36800</v>
      </c>
      <c r="G28" s="4">
        <v>0</v>
      </c>
      <c r="H28" s="4">
        <v>0</v>
      </c>
      <c r="I28" s="10" t="s">
        <v>90</v>
      </c>
    </row>
    <row r="29" spans="1:9" ht="94.8" customHeight="1" x14ac:dyDescent="0.25">
      <c r="A29" s="22">
        <v>900</v>
      </c>
      <c r="B29" s="19" t="s">
        <v>49</v>
      </c>
      <c r="C29" s="30" t="s">
        <v>50</v>
      </c>
      <c r="D29" s="3" t="s">
        <v>51</v>
      </c>
      <c r="E29" s="22">
        <v>240</v>
      </c>
      <c r="F29" s="4">
        <v>-4000</v>
      </c>
      <c r="G29" s="4">
        <v>0</v>
      </c>
      <c r="H29" s="4">
        <v>0</v>
      </c>
      <c r="I29" s="10" t="s">
        <v>52</v>
      </c>
    </row>
    <row r="30" spans="1:9" ht="50.4" customHeight="1" x14ac:dyDescent="0.25">
      <c r="A30" s="14">
        <v>900</v>
      </c>
      <c r="B30" s="3" t="s">
        <v>22</v>
      </c>
      <c r="C30" s="25" t="s">
        <v>23</v>
      </c>
      <c r="D30" s="14">
        <v>1101</v>
      </c>
      <c r="E30" s="14">
        <v>610</v>
      </c>
      <c r="F30" s="4">
        <v>18719</v>
      </c>
      <c r="G30" s="4">
        <v>0</v>
      </c>
      <c r="H30" s="4">
        <v>0</v>
      </c>
      <c r="I30" s="10" t="s">
        <v>44</v>
      </c>
    </row>
    <row r="31" spans="1:9" ht="44.4" customHeight="1" x14ac:dyDescent="0.25">
      <c r="A31" s="42">
        <v>900</v>
      </c>
      <c r="B31" s="19" t="s">
        <v>136</v>
      </c>
      <c r="C31" s="32" t="s">
        <v>137</v>
      </c>
      <c r="D31" s="42">
        <v>1101</v>
      </c>
      <c r="E31" s="42">
        <v>610</v>
      </c>
      <c r="F31" s="4">
        <v>-1124</v>
      </c>
      <c r="G31" s="4">
        <v>0</v>
      </c>
      <c r="H31" s="4">
        <v>0</v>
      </c>
      <c r="I31" s="10" t="s">
        <v>138</v>
      </c>
    </row>
    <row r="32" spans="1:9" ht="44.4" customHeight="1" x14ac:dyDescent="0.25">
      <c r="A32" s="42">
        <v>900</v>
      </c>
      <c r="B32" s="19" t="s">
        <v>139</v>
      </c>
      <c r="C32" s="9" t="s">
        <v>140</v>
      </c>
      <c r="D32" s="42">
        <v>1102</v>
      </c>
      <c r="E32" s="42">
        <v>610</v>
      </c>
      <c r="F32" s="4">
        <v>60000</v>
      </c>
      <c r="G32" s="4">
        <v>0</v>
      </c>
      <c r="H32" s="4">
        <v>0</v>
      </c>
      <c r="I32" s="10" t="s">
        <v>163</v>
      </c>
    </row>
    <row r="33" spans="1:9" ht="38.4" customHeight="1" x14ac:dyDescent="0.25">
      <c r="A33" s="42">
        <v>900</v>
      </c>
      <c r="B33" s="19" t="s">
        <v>139</v>
      </c>
      <c r="C33" s="9" t="s">
        <v>140</v>
      </c>
      <c r="D33" s="42">
        <v>1102</v>
      </c>
      <c r="E33" s="42">
        <v>610</v>
      </c>
      <c r="F33" s="4">
        <v>-60000</v>
      </c>
      <c r="G33" s="4">
        <v>0</v>
      </c>
      <c r="H33" s="4">
        <v>0</v>
      </c>
      <c r="I33" s="10" t="s">
        <v>162</v>
      </c>
    </row>
    <row r="34" spans="1:9" ht="13.2" customHeight="1" x14ac:dyDescent="0.25">
      <c r="A34" s="60" t="s">
        <v>4</v>
      </c>
      <c r="B34" s="61"/>
      <c r="C34" s="61"/>
      <c r="D34" s="61"/>
      <c r="E34" s="62"/>
      <c r="F34" s="5">
        <f>SUM(F7:F33)</f>
        <v>2628943.8600000008</v>
      </c>
      <c r="G34" s="5">
        <f>SUM(G16:G17)</f>
        <v>0</v>
      </c>
      <c r="H34" s="5">
        <f>SUM(H16:H17)</f>
        <v>0</v>
      </c>
      <c r="I34" s="6" t="s">
        <v>7</v>
      </c>
    </row>
    <row r="35" spans="1:9" ht="14.4" customHeight="1" x14ac:dyDescent="0.25">
      <c r="A35" s="56" t="s">
        <v>5</v>
      </c>
      <c r="B35" s="56"/>
      <c r="C35" s="56"/>
      <c r="D35" s="56"/>
      <c r="E35" s="56"/>
      <c r="F35" s="5">
        <f>F34</f>
        <v>2628943.8600000008</v>
      </c>
      <c r="G35" s="5">
        <f>G34</f>
        <v>0</v>
      </c>
      <c r="H35" s="5">
        <f>H34</f>
        <v>0</v>
      </c>
      <c r="I35" s="6" t="s">
        <v>7</v>
      </c>
    </row>
    <row r="36" spans="1:9" ht="14.4" customHeight="1" x14ac:dyDescent="0.25">
      <c r="A36" s="53" t="s">
        <v>24</v>
      </c>
      <c r="B36" s="54"/>
      <c r="C36" s="54"/>
      <c r="D36" s="54"/>
      <c r="E36" s="54"/>
      <c r="F36" s="54"/>
      <c r="G36" s="54"/>
      <c r="H36" s="54"/>
      <c r="I36" s="55"/>
    </row>
    <row r="37" spans="1:9" ht="14.4" customHeight="1" x14ac:dyDescent="0.25">
      <c r="A37" s="66" t="s">
        <v>168</v>
      </c>
      <c r="B37" s="67"/>
      <c r="C37" s="67"/>
      <c r="D37" s="67"/>
      <c r="E37" s="67"/>
      <c r="F37" s="45"/>
      <c r="G37" s="45"/>
      <c r="H37" s="45"/>
      <c r="I37" s="46"/>
    </row>
    <row r="38" spans="1:9" ht="30.6" customHeight="1" x14ac:dyDescent="0.25">
      <c r="A38" s="43">
        <v>900</v>
      </c>
      <c r="B38" s="3" t="s">
        <v>149</v>
      </c>
      <c r="C38" s="44" t="s">
        <v>150</v>
      </c>
      <c r="D38" s="3" t="s">
        <v>82</v>
      </c>
      <c r="E38" s="43">
        <v>240</v>
      </c>
      <c r="F38" s="4">
        <v>-2190.6</v>
      </c>
      <c r="G38" s="4">
        <v>0</v>
      </c>
      <c r="H38" s="4">
        <v>0</v>
      </c>
      <c r="I38" s="44" t="s">
        <v>169</v>
      </c>
    </row>
    <row r="39" spans="1:9" ht="33.6" customHeight="1" x14ac:dyDescent="0.25">
      <c r="A39" s="43">
        <v>900</v>
      </c>
      <c r="B39" s="3" t="s">
        <v>149</v>
      </c>
      <c r="C39" s="44" t="s">
        <v>150</v>
      </c>
      <c r="D39" s="3" t="s">
        <v>82</v>
      </c>
      <c r="E39" s="43">
        <v>850</v>
      </c>
      <c r="F39" s="4">
        <v>2190.6</v>
      </c>
      <c r="G39" s="4">
        <v>0</v>
      </c>
      <c r="H39" s="4">
        <v>0</v>
      </c>
      <c r="I39" s="44" t="s">
        <v>170</v>
      </c>
    </row>
    <row r="40" spans="1:9" ht="14.4" customHeight="1" x14ac:dyDescent="0.25">
      <c r="A40" s="53" t="s">
        <v>14</v>
      </c>
      <c r="B40" s="54"/>
      <c r="C40" s="54"/>
      <c r="D40" s="54"/>
      <c r="E40" s="54"/>
      <c r="F40" s="54"/>
      <c r="G40" s="54"/>
      <c r="H40" s="54"/>
      <c r="I40" s="55"/>
    </row>
    <row r="41" spans="1:9" ht="24" customHeight="1" x14ac:dyDescent="0.25">
      <c r="A41" s="8">
        <v>905</v>
      </c>
      <c r="B41" s="19" t="s">
        <v>53</v>
      </c>
      <c r="C41" s="32" t="s">
        <v>54</v>
      </c>
      <c r="D41" s="3" t="s">
        <v>13</v>
      </c>
      <c r="E41" s="8">
        <v>610</v>
      </c>
      <c r="F41" s="4">
        <v>600000</v>
      </c>
      <c r="G41" s="4">
        <v>0</v>
      </c>
      <c r="H41" s="4">
        <v>0</v>
      </c>
      <c r="I41" s="10" t="s">
        <v>55</v>
      </c>
    </row>
    <row r="42" spans="1:9" ht="129.6" customHeight="1" x14ac:dyDescent="0.25">
      <c r="A42" s="37">
        <v>905</v>
      </c>
      <c r="B42" s="19" t="s">
        <v>102</v>
      </c>
      <c r="C42" s="9" t="s">
        <v>103</v>
      </c>
      <c r="D42" s="3" t="s">
        <v>13</v>
      </c>
      <c r="E42" s="37">
        <v>610</v>
      </c>
      <c r="F42" s="4">
        <v>1000000</v>
      </c>
      <c r="G42" s="4">
        <v>0</v>
      </c>
      <c r="H42" s="4">
        <v>0</v>
      </c>
      <c r="I42" s="10" t="s">
        <v>104</v>
      </c>
    </row>
    <row r="43" spans="1:9" ht="37.200000000000003" customHeight="1" x14ac:dyDescent="0.25">
      <c r="A43" s="23">
        <v>905</v>
      </c>
      <c r="B43" s="19" t="s">
        <v>56</v>
      </c>
      <c r="C43" s="32" t="s">
        <v>57</v>
      </c>
      <c r="D43" s="3" t="s">
        <v>13</v>
      </c>
      <c r="E43" s="23">
        <v>610</v>
      </c>
      <c r="F43" s="4">
        <v>-253329.96</v>
      </c>
      <c r="G43" s="4">
        <v>0</v>
      </c>
      <c r="H43" s="4">
        <v>0</v>
      </c>
      <c r="I43" s="10" t="s">
        <v>58</v>
      </c>
    </row>
    <row r="44" spans="1:9" ht="37.200000000000003" customHeight="1" x14ac:dyDescent="0.25">
      <c r="A44" s="23">
        <v>905</v>
      </c>
      <c r="B44" s="19" t="s">
        <v>59</v>
      </c>
      <c r="C44" s="32" t="s">
        <v>60</v>
      </c>
      <c r="D44" s="3" t="s">
        <v>15</v>
      </c>
      <c r="E44" s="23">
        <v>610</v>
      </c>
      <c r="F44" s="4">
        <v>3989590.46</v>
      </c>
      <c r="G44" s="4">
        <v>0</v>
      </c>
      <c r="H44" s="4">
        <v>0</v>
      </c>
      <c r="I44" s="10" t="s">
        <v>144</v>
      </c>
    </row>
    <row r="45" spans="1:9" ht="53.4" customHeight="1" x14ac:dyDescent="0.25">
      <c r="A45" s="37">
        <v>905</v>
      </c>
      <c r="B45" s="19" t="s">
        <v>105</v>
      </c>
      <c r="C45" s="9" t="s">
        <v>106</v>
      </c>
      <c r="D45" s="3" t="s">
        <v>15</v>
      </c>
      <c r="E45" s="37">
        <v>610</v>
      </c>
      <c r="F45" s="4">
        <v>217439</v>
      </c>
      <c r="G45" s="4">
        <v>0</v>
      </c>
      <c r="H45" s="4">
        <v>0</v>
      </c>
      <c r="I45" s="10" t="s">
        <v>107</v>
      </c>
    </row>
    <row r="46" spans="1:9" ht="37.200000000000003" customHeight="1" x14ac:dyDescent="0.25">
      <c r="A46" s="23">
        <v>905</v>
      </c>
      <c r="B46" s="19" t="s">
        <v>56</v>
      </c>
      <c r="C46" s="9" t="s">
        <v>57</v>
      </c>
      <c r="D46" s="3" t="s">
        <v>15</v>
      </c>
      <c r="E46" s="23">
        <v>610</v>
      </c>
      <c r="F46" s="4">
        <v>253329.96</v>
      </c>
      <c r="G46" s="4">
        <v>0</v>
      </c>
      <c r="H46" s="4">
        <v>0</v>
      </c>
      <c r="I46" s="10" t="s">
        <v>61</v>
      </c>
    </row>
    <row r="47" spans="1:9" ht="39.6" customHeight="1" x14ac:dyDescent="0.25">
      <c r="A47" s="12">
        <v>905</v>
      </c>
      <c r="B47" s="19" t="s">
        <v>62</v>
      </c>
      <c r="C47" s="9" t="s">
        <v>63</v>
      </c>
      <c r="D47" s="3" t="s">
        <v>15</v>
      </c>
      <c r="E47" s="12">
        <v>610</v>
      </c>
      <c r="F47" s="4">
        <v>1540000</v>
      </c>
      <c r="G47" s="4">
        <v>0</v>
      </c>
      <c r="H47" s="4">
        <v>0</v>
      </c>
      <c r="I47" s="20" t="s">
        <v>64</v>
      </c>
    </row>
    <row r="48" spans="1:9" ht="31.2" customHeight="1" x14ac:dyDescent="0.25">
      <c r="A48" s="42">
        <v>905</v>
      </c>
      <c r="B48" s="19" t="s">
        <v>145</v>
      </c>
      <c r="C48" s="48" t="s">
        <v>146</v>
      </c>
      <c r="D48" s="3" t="s">
        <v>15</v>
      </c>
      <c r="E48" s="42">
        <v>320</v>
      </c>
      <c r="F48" s="4">
        <v>-50000</v>
      </c>
      <c r="G48" s="4">
        <v>0</v>
      </c>
      <c r="H48" s="4">
        <v>0</v>
      </c>
      <c r="I48" s="20" t="s">
        <v>147</v>
      </c>
    </row>
    <row r="49" spans="1:9" ht="31.2" customHeight="1" x14ac:dyDescent="0.25">
      <c r="A49" s="42">
        <v>905</v>
      </c>
      <c r="B49" s="19" t="s">
        <v>145</v>
      </c>
      <c r="C49" s="48" t="s">
        <v>146</v>
      </c>
      <c r="D49" s="3" t="s">
        <v>15</v>
      </c>
      <c r="E49" s="42">
        <v>610</v>
      </c>
      <c r="F49" s="4">
        <v>250000</v>
      </c>
      <c r="G49" s="4">
        <v>0</v>
      </c>
      <c r="H49" s="4">
        <v>0</v>
      </c>
      <c r="I49" s="20" t="s">
        <v>148</v>
      </c>
    </row>
    <row r="50" spans="1:9" ht="27" customHeight="1" x14ac:dyDescent="0.25">
      <c r="A50" s="42">
        <v>905</v>
      </c>
      <c r="B50" s="19" t="s">
        <v>149</v>
      </c>
      <c r="C50" s="9" t="s">
        <v>150</v>
      </c>
      <c r="D50" s="3" t="s">
        <v>82</v>
      </c>
      <c r="E50" s="42">
        <v>240</v>
      </c>
      <c r="F50" s="4">
        <v>-15000</v>
      </c>
      <c r="G50" s="4">
        <v>0</v>
      </c>
      <c r="H50" s="4">
        <v>0</v>
      </c>
      <c r="I50" s="20" t="s">
        <v>161</v>
      </c>
    </row>
    <row r="51" spans="1:9" ht="27" customHeight="1" x14ac:dyDescent="0.25">
      <c r="A51" s="42">
        <v>905</v>
      </c>
      <c r="B51" s="19" t="s">
        <v>151</v>
      </c>
      <c r="C51" s="47" t="s">
        <v>152</v>
      </c>
      <c r="D51" s="3" t="s">
        <v>82</v>
      </c>
      <c r="E51" s="42">
        <v>110</v>
      </c>
      <c r="F51" s="4">
        <v>20416.37</v>
      </c>
      <c r="G51" s="4">
        <v>0</v>
      </c>
      <c r="H51" s="4">
        <v>0</v>
      </c>
      <c r="I51" s="20" t="s">
        <v>160</v>
      </c>
    </row>
    <row r="52" spans="1:9" ht="27" customHeight="1" x14ac:dyDescent="0.25">
      <c r="A52" s="42">
        <v>905</v>
      </c>
      <c r="B52" s="19" t="s">
        <v>151</v>
      </c>
      <c r="C52" s="47" t="s">
        <v>152</v>
      </c>
      <c r="D52" s="3" t="s">
        <v>82</v>
      </c>
      <c r="E52" s="42">
        <v>240</v>
      </c>
      <c r="F52" s="4">
        <v>12083.63</v>
      </c>
      <c r="G52" s="4">
        <v>0</v>
      </c>
      <c r="H52" s="4">
        <v>0</v>
      </c>
      <c r="I52" s="20" t="s">
        <v>159</v>
      </c>
    </row>
    <row r="53" spans="1:9" ht="39.6" customHeight="1" x14ac:dyDescent="0.25">
      <c r="A53" s="31">
        <v>905</v>
      </c>
      <c r="B53" s="33" t="s">
        <v>91</v>
      </c>
      <c r="C53" s="26" t="s">
        <v>92</v>
      </c>
      <c r="D53" s="3" t="s">
        <v>47</v>
      </c>
      <c r="E53" s="31">
        <v>320</v>
      </c>
      <c r="F53" s="4">
        <v>-736950</v>
      </c>
      <c r="G53" s="4">
        <v>0</v>
      </c>
      <c r="H53" s="4">
        <v>0</v>
      </c>
      <c r="I53" s="10" t="s">
        <v>93</v>
      </c>
    </row>
    <row r="54" spans="1:9" x14ac:dyDescent="0.25">
      <c r="A54" s="56" t="s">
        <v>4</v>
      </c>
      <c r="B54" s="56"/>
      <c r="C54" s="56"/>
      <c r="D54" s="56"/>
      <c r="E54" s="56"/>
      <c r="F54" s="5">
        <f>SUM(F38:F53)</f>
        <v>6827579.46</v>
      </c>
      <c r="G54" s="5">
        <f>SUM(G41:G53)</f>
        <v>0</v>
      </c>
      <c r="H54" s="5">
        <f>SUM(H41:H53)</f>
        <v>0</v>
      </c>
      <c r="I54" s="6" t="s">
        <v>7</v>
      </c>
    </row>
    <row r="55" spans="1:9" ht="14.4" customHeight="1" x14ac:dyDescent="0.25">
      <c r="A55" s="56" t="s">
        <v>5</v>
      </c>
      <c r="B55" s="56"/>
      <c r="C55" s="56"/>
      <c r="D55" s="56"/>
      <c r="E55" s="56"/>
      <c r="F55" s="5">
        <f>F54</f>
        <v>6827579.46</v>
      </c>
      <c r="G55" s="5">
        <f>G54</f>
        <v>0</v>
      </c>
      <c r="H55" s="5">
        <f>H54</f>
        <v>0</v>
      </c>
      <c r="I55" s="6" t="s">
        <v>7</v>
      </c>
    </row>
    <row r="56" spans="1:9" ht="25.8" customHeight="1" x14ac:dyDescent="0.25">
      <c r="A56" s="52" t="s">
        <v>25</v>
      </c>
      <c r="B56" s="52"/>
      <c r="C56" s="52"/>
      <c r="D56" s="52"/>
      <c r="E56" s="52"/>
      <c r="F56" s="52"/>
      <c r="G56" s="52"/>
      <c r="H56" s="52"/>
      <c r="I56" s="52"/>
    </row>
    <row r="57" spans="1:9" x14ac:dyDescent="0.25">
      <c r="A57" s="52" t="s">
        <v>11</v>
      </c>
      <c r="B57" s="52"/>
      <c r="C57" s="52"/>
      <c r="D57" s="52"/>
      <c r="E57" s="52"/>
      <c r="F57" s="52"/>
      <c r="G57" s="52"/>
      <c r="H57" s="52"/>
      <c r="I57" s="52"/>
    </row>
    <row r="58" spans="1:9" ht="42.6" customHeight="1" x14ac:dyDescent="0.25">
      <c r="A58" s="2">
        <v>900</v>
      </c>
      <c r="B58" s="33" t="s">
        <v>65</v>
      </c>
      <c r="C58" s="24" t="s">
        <v>66</v>
      </c>
      <c r="D58" s="3" t="s">
        <v>12</v>
      </c>
      <c r="E58" s="2">
        <v>610</v>
      </c>
      <c r="F58" s="4">
        <v>150000</v>
      </c>
      <c r="G58" s="4">
        <v>0</v>
      </c>
      <c r="H58" s="4">
        <v>0</v>
      </c>
      <c r="I58" s="10" t="s">
        <v>67</v>
      </c>
    </row>
    <row r="59" spans="1:9" ht="41.4" customHeight="1" x14ac:dyDescent="0.25">
      <c r="A59" s="23">
        <v>900</v>
      </c>
      <c r="B59" s="27" t="s">
        <v>68</v>
      </c>
      <c r="C59" s="34" t="s">
        <v>69</v>
      </c>
      <c r="D59" s="3" t="s">
        <v>12</v>
      </c>
      <c r="E59" s="23">
        <v>610</v>
      </c>
      <c r="F59" s="4">
        <v>973908.18</v>
      </c>
      <c r="G59" s="4">
        <v>0</v>
      </c>
      <c r="H59" s="4">
        <v>0</v>
      </c>
      <c r="I59" s="10" t="s">
        <v>141</v>
      </c>
    </row>
    <row r="60" spans="1:9" ht="26.4" customHeight="1" x14ac:dyDescent="0.25">
      <c r="A60" s="37">
        <v>900</v>
      </c>
      <c r="B60" s="19" t="s">
        <v>108</v>
      </c>
      <c r="C60" s="32" t="s">
        <v>109</v>
      </c>
      <c r="D60" s="3" t="s">
        <v>12</v>
      </c>
      <c r="E60" s="37">
        <v>610</v>
      </c>
      <c r="F60" s="4">
        <v>397160</v>
      </c>
      <c r="G60" s="4">
        <v>0</v>
      </c>
      <c r="H60" s="4">
        <v>0</v>
      </c>
      <c r="I60" s="10" t="s">
        <v>113</v>
      </c>
    </row>
    <row r="61" spans="1:9" ht="26.4" customHeight="1" x14ac:dyDescent="0.25">
      <c r="A61" s="37">
        <v>900</v>
      </c>
      <c r="B61" s="19" t="s">
        <v>110</v>
      </c>
      <c r="C61" s="32" t="s">
        <v>111</v>
      </c>
      <c r="D61" s="3" t="s">
        <v>12</v>
      </c>
      <c r="E61" s="37">
        <v>610</v>
      </c>
      <c r="F61" s="4">
        <v>19855</v>
      </c>
      <c r="G61" s="4">
        <v>0</v>
      </c>
      <c r="H61" s="4">
        <v>0</v>
      </c>
      <c r="I61" s="10" t="s">
        <v>112</v>
      </c>
    </row>
    <row r="62" spans="1:9" ht="26.4" customHeight="1" x14ac:dyDescent="0.25">
      <c r="A62" s="42">
        <v>900</v>
      </c>
      <c r="B62" s="19" t="s">
        <v>110</v>
      </c>
      <c r="C62" s="26" t="s">
        <v>142</v>
      </c>
      <c r="D62" s="3" t="s">
        <v>12</v>
      </c>
      <c r="E62" s="42">
        <v>610</v>
      </c>
      <c r="F62" s="4">
        <v>-0.18</v>
      </c>
      <c r="G62" s="4">
        <v>0</v>
      </c>
      <c r="H62" s="4">
        <v>0</v>
      </c>
      <c r="I62" s="10" t="s">
        <v>143</v>
      </c>
    </row>
    <row r="63" spans="1:9" x14ac:dyDescent="0.25">
      <c r="A63" s="56" t="s">
        <v>4</v>
      </c>
      <c r="B63" s="56"/>
      <c r="C63" s="56"/>
      <c r="D63" s="56"/>
      <c r="E63" s="56"/>
      <c r="F63" s="5">
        <f>SUM(F58:F62)</f>
        <v>1540923.0000000002</v>
      </c>
      <c r="G63" s="5">
        <f>SUM(G58:G58)</f>
        <v>0</v>
      </c>
      <c r="H63" s="5">
        <f>SUM(H58:H58)</f>
        <v>0</v>
      </c>
      <c r="I63" s="6" t="s">
        <v>7</v>
      </c>
    </row>
    <row r="64" spans="1:9" ht="14.4" customHeight="1" x14ac:dyDescent="0.25">
      <c r="A64" s="60" t="s">
        <v>5</v>
      </c>
      <c r="B64" s="61"/>
      <c r="C64" s="61"/>
      <c r="D64" s="61"/>
      <c r="E64" s="62"/>
      <c r="F64" s="5">
        <f>F63</f>
        <v>1540923.0000000002</v>
      </c>
      <c r="G64" s="5">
        <f>G63</f>
        <v>0</v>
      </c>
      <c r="H64" s="5">
        <f>H63</f>
        <v>0</v>
      </c>
      <c r="I64" s="6" t="s">
        <v>7</v>
      </c>
    </row>
    <row r="65" spans="1:9" ht="14.4" customHeight="1" x14ac:dyDescent="0.25">
      <c r="A65" s="53" t="s">
        <v>18</v>
      </c>
      <c r="B65" s="54"/>
      <c r="C65" s="55"/>
      <c r="D65" s="15"/>
      <c r="E65" s="16"/>
      <c r="F65" s="17"/>
      <c r="G65" s="17"/>
      <c r="H65" s="17"/>
      <c r="I65" s="18"/>
    </row>
    <row r="66" spans="1:9" ht="28.2" customHeight="1" x14ac:dyDescent="0.25">
      <c r="A66" s="23">
        <v>900</v>
      </c>
      <c r="B66" s="19" t="s">
        <v>70</v>
      </c>
      <c r="C66" s="9" t="s">
        <v>71</v>
      </c>
      <c r="D66" s="3" t="s">
        <v>72</v>
      </c>
      <c r="E66" s="35">
        <v>120</v>
      </c>
      <c r="F66" s="17">
        <v>357815.18</v>
      </c>
      <c r="G66" s="17">
        <v>0</v>
      </c>
      <c r="H66" s="17">
        <v>0</v>
      </c>
      <c r="I66" s="36" t="s">
        <v>73</v>
      </c>
    </row>
    <row r="67" spans="1:9" ht="28.2" customHeight="1" x14ac:dyDescent="0.25">
      <c r="A67" s="23">
        <v>902</v>
      </c>
      <c r="B67" s="19" t="s">
        <v>70</v>
      </c>
      <c r="C67" s="9" t="s">
        <v>71</v>
      </c>
      <c r="D67" s="3" t="s">
        <v>17</v>
      </c>
      <c r="E67" s="35">
        <v>120</v>
      </c>
      <c r="F67" s="17">
        <v>158881.76</v>
      </c>
      <c r="G67" s="17">
        <v>0</v>
      </c>
      <c r="H67" s="17">
        <v>0</v>
      </c>
      <c r="I67" s="36" t="s">
        <v>74</v>
      </c>
    </row>
    <row r="68" spans="1:9" ht="25.8" customHeight="1" x14ac:dyDescent="0.25">
      <c r="A68" s="23">
        <v>902</v>
      </c>
      <c r="B68" s="19" t="s">
        <v>75</v>
      </c>
      <c r="C68" s="32" t="s">
        <v>76</v>
      </c>
      <c r="D68" s="3" t="s">
        <v>77</v>
      </c>
      <c r="E68" s="35">
        <v>870</v>
      </c>
      <c r="F68" s="17">
        <v>-10000</v>
      </c>
      <c r="G68" s="17">
        <v>0</v>
      </c>
      <c r="H68" s="17">
        <v>0</v>
      </c>
      <c r="I68" s="36" t="s">
        <v>78</v>
      </c>
    </row>
    <row r="69" spans="1:9" ht="25.8" customHeight="1" x14ac:dyDescent="0.25">
      <c r="A69" s="23">
        <v>902</v>
      </c>
      <c r="B69" s="19" t="s">
        <v>75</v>
      </c>
      <c r="C69" s="32" t="s">
        <v>76</v>
      </c>
      <c r="D69" s="3" t="s">
        <v>51</v>
      </c>
      <c r="E69" s="35">
        <v>320</v>
      </c>
      <c r="F69" s="17">
        <v>10000</v>
      </c>
      <c r="G69" s="17">
        <v>0</v>
      </c>
      <c r="H69" s="17">
        <v>0</v>
      </c>
      <c r="I69" s="36" t="s">
        <v>79</v>
      </c>
    </row>
    <row r="70" spans="1:9" ht="25.8" customHeight="1" x14ac:dyDescent="0.25">
      <c r="A70" s="23">
        <v>904</v>
      </c>
      <c r="B70" s="19" t="s">
        <v>70</v>
      </c>
      <c r="C70" s="9" t="s">
        <v>71</v>
      </c>
      <c r="D70" s="3" t="s">
        <v>80</v>
      </c>
      <c r="E70" s="35">
        <v>120</v>
      </c>
      <c r="F70" s="17">
        <v>50731.13</v>
      </c>
      <c r="G70" s="17">
        <v>0</v>
      </c>
      <c r="H70" s="17">
        <v>0</v>
      </c>
      <c r="I70" s="36" t="s">
        <v>81</v>
      </c>
    </row>
    <row r="71" spans="1:9" ht="33" customHeight="1" x14ac:dyDescent="0.25">
      <c r="A71" s="23">
        <v>905</v>
      </c>
      <c r="B71" s="19" t="s">
        <v>70</v>
      </c>
      <c r="C71" s="9" t="s">
        <v>71</v>
      </c>
      <c r="D71" s="3" t="s">
        <v>82</v>
      </c>
      <c r="E71" s="35">
        <v>120</v>
      </c>
      <c r="F71" s="17">
        <v>65573.929999999993</v>
      </c>
      <c r="G71" s="17">
        <v>0</v>
      </c>
      <c r="H71" s="17">
        <v>0</v>
      </c>
      <c r="I71" s="36" t="s">
        <v>83</v>
      </c>
    </row>
    <row r="72" spans="1:9" x14ac:dyDescent="0.25">
      <c r="A72" s="56" t="s">
        <v>4</v>
      </c>
      <c r="B72" s="56"/>
      <c r="C72" s="56"/>
      <c r="D72" s="56"/>
      <c r="E72" s="56"/>
      <c r="F72" s="5">
        <f>SUM(F66:F71)</f>
        <v>633002</v>
      </c>
      <c r="G72" s="5">
        <f>SUM(G65:G71)</f>
        <v>0</v>
      </c>
      <c r="H72" s="5">
        <f>SUM(H65:H71)</f>
        <v>0</v>
      </c>
      <c r="I72" s="6" t="s">
        <v>7</v>
      </c>
    </row>
    <row r="73" spans="1:9" ht="14.4" customHeight="1" x14ac:dyDescent="0.25">
      <c r="A73" s="60" t="s">
        <v>5</v>
      </c>
      <c r="B73" s="61"/>
      <c r="C73" s="61"/>
      <c r="D73" s="61"/>
      <c r="E73" s="62"/>
      <c r="F73" s="5">
        <f>F72</f>
        <v>633002</v>
      </c>
      <c r="G73" s="5">
        <f>G72</f>
        <v>0</v>
      </c>
      <c r="H73" s="5">
        <f>H72</f>
        <v>0</v>
      </c>
      <c r="I73" s="6" t="s">
        <v>7</v>
      </c>
    </row>
    <row r="74" spans="1:9" ht="14.4" customHeight="1" x14ac:dyDescent="0.25">
      <c r="A74" s="63" t="s">
        <v>154</v>
      </c>
      <c r="B74" s="64"/>
      <c r="C74" s="64"/>
      <c r="D74" s="64"/>
      <c r="E74" s="64"/>
      <c r="F74" s="64"/>
      <c r="G74" s="64"/>
      <c r="H74" s="64"/>
      <c r="I74" s="65"/>
    </row>
    <row r="75" spans="1:9" ht="14.4" customHeight="1" x14ac:dyDescent="0.25">
      <c r="A75" s="63" t="s">
        <v>153</v>
      </c>
      <c r="B75" s="64"/>
      <c r="C75" s="64"/>
      <c r="D75" s="64"/>
      <c r="E75" s="64"/>
      <c r="F75" s="64"/>
      <c r="G75" s="64"/>
      <c r="H75" s="64"/>
      <c r="I75" s="65"/>
    </row>
    <row r="76" spans="1:9" ht="24" customHeight="1" x14ac:dyDescent="0.25">
      <c r="A76" s="43">
        <v>902</v>
      </c>
      <c r="B76" s="3" t="s">
        <v>158</v>
      </c>
      <c r="C76" s="32" t="s">
        <v>155</v>
      </c>
      <c r="D76" s="3" t="s">
        <v>156</v>
      </c>
      <c r="E76" s="43">
        <v>510</v>
      </c>
      <c r="F76" s="4">
        <v>-253000</v>
      </c>
      <c r="G76" s="4">
        <v>0</v>
      </c>
      <c r="H76" s="4">
        <v>0</v>
      </c>
      <c r="I76" s="10" t="s">
        <v>157</v>
      </c>
    </row>
    <row r="77" spans="1:9" ht="14.4" customHeight="1" x14ac:dyDescent="0.25">
      <c r="A77" s="56" t="s">
        <v>4</v>
      </c>
      <c r="B77" s="56"/>
      <c r="C77" s="56"/>
      <c r="D77" s="56"/>
      <c r="E77" s="56"/>
      <c r="F77" s="5">
        <f>SUM(F76)</f>
        <v>-253000</v>
      </c>
      <c r="G77" s="5">
        <f>SUM(G70:G76)</f>
        <v>0</v>
      </c>
      <c r="H77" s="5">
        <f>SUM(H70:H76)</f>
        <v>0</v>
      </c>
      <c r="I77" s="6" t="s">
        <v>7</v>
      </c>
    </row>
    <row r="78" spans="1:9" ht="14.4" customHeight="1" x14ac:dyDescent="0.25">
      <c r="A78" s="60" t="s">
        <v>5</v>
      </c>
      <c r="B78" s="61"/>
      <c r="C78" s="61"/>
      <c r="D78" s="61"/>
      <c r="E78" s="62"/>
      <c r="F78" s="5">
        <f>F77</f>
        <v>-253000</v>
      </c>
      <c r="G78" s="5">
        <f>G77</f>
        <v>0</v>
      </c>
      <c r="H78" s="5">
        <f>H77</f>
        <v>0</v>
      </c>
      <c r="I78" s="6" t="s">
        <v>7</v>
      </c>
    </row>
    <row r="79" spans="1:9" x14ac:dyDescent="0.25">
      <c r="A79" s="57" t="s">
        <v>6</v>
      </c>
      <c r="B79" s="58"/>
      <c r="C79" s="58"/>
      <c r="D79" s="58"/>
      <c r="E79" s="59"/>
      <c r="F79" s="7">
        <f>F35+F55+F64+F73+F78</f>
        <v>11377448.32</v>
      </c>
      <c r="G79" s="7">
        <f>G35+G55+G64</f>
        <v>0</v>
      </c>
      <c r="H79" s="7">
        <f>H35+H55+H64</f>
        <v>0</v>
      </c>
      <c r="I79" s="6" t="s">
        <v>7</v>
      </c>
    </row>
  </sheetData>
  <autoFilter ref="A4:I35"/>
  <mergeCells count="31">
    <mergeCell ref="A74:I74"/>
    <mergeCell ref="A75:I75"/>
    <mergeCell ref="A77:E77"/>
    <mergeCell ref="A78:E78"/>
    <mergeCell ref="A37:E37"/>
    <mergeCell ref="A79:E79"/>
    <mergeCell ref="F2:F4"/>
    <mergeCell ref="G2:G4"/>
    <mergeCell ref="H2:H4"/>
    <mergeCell ref="A35:E35"/>
    <mergeCell ref="A63:E63"/>
    <mergeCell ref="A64:E64"/>
    <mergeCell ref="C2:C4"/>
    <mergeCell ref="A56:I56"/>
    <mergeCell ref="D2:D4"/>
    <mergeCell ref="E2:E4"/>
    <mergeCell ref="A6:I6"/>
    <mergeCell ref="A34:E34"/>
    <mergeCell ref="A73:E73"/>
    <mergeCell ref="A65:C65"/>
    <mergeCell ref="A72:E72"/>
    <mergeCell ref="A1:I1"/>
    <mergeCell ref="A5:I5"/>
    <mergeCell ref="B2:B4"/>
    <mergeCell ref="A57:I57"/>
    <mergeCell ref="A36:I36"/>
    <mergeCell ref="A40:I40"/>
    <mergeCell ref="A54:E54"/>
    <mergeCell ref="A55:E55"/>
    <mergeCell ref="A2:A4"/>
    <mergeCell ref="I2:I4"/>
  </mergeCells>
  <phoneticPr fontId="0" type="noConversion"/>
  <printOptions horizontalCentered="1"/>
  <pageMargins left="0.39370078740157483" right="0.39370078740157483" top="0.47244094488188981" bottom="0.48" header="0.31496062992125984" footer="0.16"/>
  <pageSetup paperSize="9" scale="65" firstPageNumber="7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 подробное пояснение</vt:lpstr>
      <vt:lpstr>'Расходы подробное пояснение'!Заголовки_для_печати</vt:lpstr>
      <vt:lpstr>'Расходы подробное пояснение'!Область_печати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Zam</cp:lastModifiedBy>
  <cp:lastPrinted>2020-06-08T07:50:27Z</cp:lastPrinted>
  <dcterms:created xsi:type="dcterms:W3CDTF">2006-09-16T00:00:00Z</dcterms:created>
  <dcterms:modified xsi:type="dcterms:W3CDTF">2022-10-03T08:12:29Z</dcterms:modified>
</cp:coreProperties>
</file>