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Table1" sheetId="1" r:id="rId1"/>
  </sheets>
  <externalReferences>
    <externalReference r:id="rId2"/>
    <externalReference r:id="rId3"/>
  </externalReferences>
  <definedNames>
    <definedName name="_xlnm.Print_Titles" localSheetId="0">Table1!$4:$5</definedName>
    <definedName name="_xlnm.Print_Area" localSheetId="0">Table1!$A$1:$H$125</definedName>
  </definedNames>
  <calcPr calcId="145621"/>
</workbook>
</file>

<file path=xl/calcChain.xml><?xml version="1.0" encoding="utf-8"?>
<calcChain xmlns="http://schemas.openxmlformats.org/spreadsheetml/2006/main">
  <c r="E104" i="1" l="1"/>
  <c r="E109" i="1"/>
  <c r="E74" i="1"/>
  <c r="E79" i="1"/>
  <c r="E54" i="1"/>
  <c r="G23" i="1"/>
  <c r="F23" i="1" l="1"/>
  <c r="E52" i="1"/>
  <c r="B17" i="1"/>
  <c r="E15" i="1"/>
  <c r="G52" i="1" l="1"/>
  <c r="G54" i="1" s="1"/>
  <c r="G125" i="1" s="1"/>
  <c r="F52" i="1"/>
  <c r="F54" i="1" s="1"/>
  <c r="E84" i="1"/>
  <c r="E44" i="1" l="1"/>
  <c r="F39" i="1"/>
  <c r="E39" i="1"/>
  <c r="F84" i="1" l="1"/>
  <c r="F49" i="1"/>
  <c r="F124" i="1" l="1"/>
  <c r="F119" i="1"/>
  <c r="F114" i="1"/>
  <c r="F109" i="1"/>
  <c r="F99" i="1"/>
  <c r="F94" i="1"/>
  <c r="F89" i="1"/>
  <c r="F79" i="1"/>
  <c r="F74" i="1"/>
  <c r="F69" i="1"/>
  <c r="F64" i="1"/>
  <c r="F59" i="1"/>
  <c r="F34" i="1"/>
  <c r="F15" i="1"/>
  <c r="F10" i="1"/>
  <c r="G124" i="1"/>
  <c r="G119" i="1"/>
  <c r="G114" i="1"/>
  <c r="G109" i="1"/>
  <c r="G104" i="1"/>
  <c r="G99" i="1"/>
  <c r="G94" i="1"/>
  <c r="G89" i="1"/>
  <c r="G79" i="1"/>
  <c r="G74" i="1"/>
  <c r="G69" i="1"/>
  <c r="G64" i="1"/>
  <c r="G59" i="1"/>
  <c r="G49" i="1"/>
  <c r="G34" i="1"/>
  <c r="G15" i="1"/>
  <c r="G10" i="1"/>
  <c r="E124" i="1"/>
  <c r="E119" i="1"/>
  <c r="E114" i="1"/>
  <c r="E99" i="1"/>
  <c r="E94" i="1"/>
  <c r="E89" i="1"/>
  <c r="E69" i="1"/>
  <c r="E64" i="1"/>
  <c r="E59" i="1"/>
  <c r="E49" i="1"/>
  <c r="E34" i="1"/>
  <c r="E10" i="1"/>
  <c r="E125" i="1" l="1"/>
  <c r="F104" i="1" l="1"/>
  <c r="F125" i="1" s="1"/>
</calcChain>
</file>

<file path=xl/sharedStrings.xml><?xml version="1.0" encoding="utf-8"?>
<sst xmlns="http://schemas.openxmlformats.org/spreadsheetml/2006/main" count="334" uniqueCount="44">
  <si>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</si>
  <si>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</si>
  <si>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</si>
  <si>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</si>
  <si>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</si>
  <si>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</si>
  <si>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</si>
  <si>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</si>
  <si>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</si>
  <si>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</si>
  <si>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</si>
  <si>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</si>
  <si>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</si>
  <si>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</si>
  <si>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</si>
  <si>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</si>
  <si>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</si>
  <si>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</si>
  <si>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</si>
  <si>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</si>
  <si>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</si>
  <si>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</si>
  <si>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</si>
  <si>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</si>
  <si>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</si>
  <si>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</si>
  <si>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</si>
  <si>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</si>
  <si>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</si>
  <si>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</si>
  <si>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Оценка имущества, признание прав и регулирование отношений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</si>
  <si>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</si>
  <si>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</si>
  <si>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</si>
  <si>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</si>
  <si>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</si>
  <si>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Полномочия по осуществлению внешнего муниципального финансового контроля в муниципальном образовании Дубровского городского поселения  Дубровского муниципального района Брянской области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</si>
  <si>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</si>
  <si>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</si>
  <si>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</si>
  <si>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Подготовка объектов ЖКХ к зиме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</si>
  <si>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2025 - 2027 годы»
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</si>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</sst>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  <family val="1"/>
      <charset val="204"/>
    </font>
    <font>
      <sz val="10"/>
      <color rgb="FF000000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164" fontId="0" fillId="0" borderId="0">
      <alignment vertical="top" wrapText="1"/>
    </xf>
    <xf numFmtId="4" fontId="15" fillId="5" borderId="29">
      <alignment horizontal="right" vertical="top" shrinkToFit="1"/>
    </xf>
    <xf numFmtId="4" fontId="15" fillId="7" borderId="30">
      <alignment horizontal="right" vertical="top" shrinkToFit="1"/>
    </xf>
    <xf numFmtId="4" fontId="15" fillId="5" borderId="30">
      <alignment horizontal="right" vertical="top" shrinkToFit="1"/>
    </xf>
    <xf numFmtId="0" fontId="17" fillId="8" borderId="31">
      <alignment horizontal="center"/>
    </xf>
  </cellStyleXfs>
  <cellXfs count="10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5" xfId="0" applyNumberFormat="1" applyFont="1" applyFill="1" applyBorder="1" applyAlignment="1">
      <alignment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5" fillId="0" borderId="7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 wrapText="1"/>
    </xf>
    <xf numFmtId="164" fontId="5" fillId="0" borderId="9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0" fontId="5" fillId="2" borderId="20" xfId="0" applyNumberFormat="1" applyFont="1" applyFill="1" applyBorder="1" applyAlignment="1">
      <alignment horizontal="center" vertical="top" wrapText="1"/>
    </xf>
    <xf numFmtId="164" fontId="6" fillId="0" borderId="23" xfId="0" applyNumberFormat="1" applyFont="1" applyFill="1" applyBorder="1" applyAlignment="1">
      <alignment wrapText="1"/>
    </xf>
    <xf numFmtId="0" fontId="5" fillId="2" borderId="11" xfId="0" applyNumberFormat="1" applyFont="1" applyFill="1" applyBorder="1" applyAlignment="1">
      <alignment vertical="top" wrapText="1"/>
    </xf>
    <xf numFmtId="0" fontId="4" fillId="2" borderId="15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4" fontId="8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4" fontId="9" fillId="3" borderId="12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3" borderId="13" xfId="0" applyNumberFormat="1" applyFont="1" applyFill="1" applyBorder="1" applyAlignment="1">
      <alignment horizontal="right"/>
    </xf>
    <xf numFmtId="0" fontId="8" fillId="2" borderId="14" xfId="0" applyNumberFormat="1" applyFont="1" applyFill="1" applyBorder="1" applyAlignment="1">
      <alignment vertical="top" wrapText="1"/>
    </xf>
    <xf numFmtId="4" fontId="8" fillId="2" borderId="14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0" fontId="9" fillId="2" borderId="10" xfId="0" applyNumberFormat="1" applyFont="1" applyFill="1" applyBorder="1" applyAlignment="1">
      <alignment vertical="top" wrapText="1"/>
    </xf>
    <xf numFmtId="0" fontId="8" fillId="2" borderId="10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vertical="top" wrapText="1"/>
    </xf>
    <xf numFmtId="164" fontId="9" fillId="0" borderId="7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vertical="top" wrapText="1"/>
    </xf>
    <xf numFmtId="0" fontId="8" fillId="2" borderId="2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top" wrapText="1"/>
    </xf>
    <xf numFmtId="164" fontId="14" fillId="0" borderId="0" xfId="0" applyNumberFormat="1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5" fillId="0" borderId="24" xfId="0" applyNumberFormat="1" applyFont="1" applyFill="1" applyBorder="1" applyAlignment="1">
      <alignment vertical="top" wrapText="1"/>
    </xf>
    <xf numFmtId="0" fontId="5" fillId="2" borderId="25" xfId="0" applyNumberFormat="1" applyFont="1" applyFill="1" applyBorder="1" applyAlignment="1">
      <alignment horizontal="left" vertical="top" wrapText="1"/>
    </xf>
    <xf numFmtId="0" fontId="5" fillId="2" borderId="26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center" vertical="top" wrapText="1"/>
    </xf>
    <xf numFmtId="0" fontId="3" fillId="2" borderId="27" xfId="0" applyNumberFormat="1" applyFont="1" applyFill="1" applyBorder="1" applyAlignment="1">
      <alignment horizontal="center" vertical="top" wrapText="1"/>
    </xf>
    <xf numFmtId="0" fontId="4" fillId="2" borderId="11" xfId="0" applyNumberFormat="1" applyFont="1" applyFill="1" applyBorder="1" applyAlignment="1">
      <alignment vertical="top" wrapText="1"/>
    </xf>
    <xf numFmtId="0" fontId="4" fillId="2" borderId="14" xfId="0" applyNumberFormat="1" applyFont="1" applyFill="1" applyBorder="1" applyAlignment="1">
      <alignment vertical="top" wrapText="1"/>
    </xf>
    <xf numFmtId="0" fontId="4" fillId="2" borderId="21" xfId="0" applyNumberFormat="1" applyFont="1" applyFill="1" applyBorder="1" applyAlignment="1">
      <alignment vertical="top" wrapText="1"/>
    </xf>
    <xf numFmtId="0" fontId="4" fillId="2" borderId="22" xfId="0" applyNumberFormat="1" applyFont="1" applyFill="1" applyBorder="1" applyAlignment="1">
      <alignment vertical="top" wrapText="1"/>
    </xf>
    <xf numFmtId="0" fontId="5" fillId="2" borderId="28" xfId="0" applyNumberFormat="1" applyFont="1" applyFill="1" applyBorder="1" applyAlignment="1">
      <alignment horizontal="left"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vertical="top" wrapText="1"/>
    </xf>
    <xf numFmtId="2" fontId="8" fillId="2" borderId="3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164" fontId="12" fillId="4" borderId="0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vertical="top" wrapText="1"/>
    </xf>
    <xf numFmtId="164" fontId="16" fillId="6" borderId="0" xfId="0" applyFont="1" applyFill="1" applyAlignment="1" applyProtection="1">
      <alignment wrapText="1"/>
      <protection locked="0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8" xfId="0" applyNumberFormat="1" applyFont="1" applyFill="1" applyBorder="1" applyAlignment="1">
      <alignment horizontal="center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5" fillId="2" borderId="19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5" fillId="2" borderId="21" xfId="0" applyNumberFormat="1" applyFont="1" applyFill="1" applyBorder="1" applyAlignment="1">
      <alignment horizontal="left" vertical="top" wrapText="1"/>
    </xf>
    <xf numFmtId="0" fontId="5" fillId="2" borderId="22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vertical="top" wrapText="1"/>
    </xf>
    <xf numFmtId="164" fontId="13" fillId="0" borderId="21" xfId="0" applyNumberFormat="1" applyFont="1" applyFill="1" applyBorder="1" applyAlignment="1">
      <alignment vertical="top" wrapText="1"/>
    </xf>
    <xf numFmtId="164" fontId="13" fillId="0" borderId="22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0" fontId="9" fillId="2" borderId="15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0" fontId="5" fillId="2" borderId="16" xfId="0" applyNumberFormat="1" applyFont="1" applyFill="1" applyBorder="1" applyAlignment="1">
      <alignment horizontal="center" vertical="top" wrapText="1"/>
    </xf>
    <xf numFmtId="0" fontId="5" fillId="2" borderId="17" xfId="0" applyNumberFormat="1" applyFont="1" applyFill="1" applyBorder="1" applyAlignment="1">
      <alignment horizontal="center" vertical="top" wrapText="1"/>
    </xf>
  </cellXfs>
  <cellStyles count="5">
    <cellStyle name="xl32" xfId="1"/>
    <cellStyle name="xl36" xfId="2"/>
    <cellStyle name="xl37" xfId="3"/>
    <cellStyle name="xl39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4/2024/&#1055;&#1056;&#1054;&#1045;&#1050;&#1058;%20&#1041;&#1070;&#1044;&#1046;&#1045;&#1058;&#1040;24/&#1055;&#1056;&#1054;&#1045;&#1050;&#1058;%20&#1056;&#1045;&#1064;&#1045;&#1053;&#1048;&#1071;/&#1055;&#1088;&#1080;&#1083;&#1086;&#1078;&#1077;&#1085;&#1080;&#1077;%205%20&#1055;&#1057;&#1056;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-2024/2025/&#1044;&#1083;&#1103;%20&#1056;&#1086;&#1084;&#1072;&#1082;&#1080;&#1085;&#1086;&#1081;%20&#1054;.&#1042;/&#1055;&#1056;&#1054;&#1045;&#1050;&#1058;%20&#1056;&#1045;&#1064;&#1045;&#1053;&#1048;&#1071;/&#1055;&#1088;&#1080;&#1083;&#1086;&#1078;&#1077;&#1085;&#1080;&#1077;%205%20&#1055;&#1057;&#1056;%202025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4">
          <cell r="A14" t="str">
            <v xml:space="preserve">        Эксплуатация и содержание имущества, находящегося в муниципальной собственности, арендованного недвижимого имущества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32">
          <cell r="M32">
            <v>14813813.130000001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tabSelected="1" view="pageBreakPreview" zoomScale="90" zoomScaleNormal="10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127" sqref="G127:G131"/>
    </sheetView>
  </sheetViews>
  <sheetFormatPr defaultRowHeight="12.75" x14ac:dyDescent="0.2"/>
  <cols>
    <col min="1" max="1" width="7.1640625" customWidth="1"/>
    <col min="2" max="2" width="35.83203125" style="16" customWidth="1"/>
    <col min="3" max="3" width="30.6640625" style="16" customWidth="1"/>
    <col min="4" max="4" width="18.33203125" style="16" customWidth="1"/>
    <col min="5" max="5" width="17.5" style="16" customWidth="1"/>
    <col min="6" max="6" width="25.83203125" style="16" customWidth="1"/>
    <col min="7" max="7" width="22.33203125" style="16" customWidth="1"/>
    <col min="8" max="8" width="16.6640625" style="16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9"/>
      <c r="C1" s="9"/>
      <c r="D1" s="9"/>
      <c r="E1" s="9"/>
      <c r="F1" s="9"/>
      <c r="G1" s="9"/>
      <c r="H1" s="9"/>
    </row>
    <row r="2" spans="1:8" ht="99.75" customHeight="1" x14ac:dyDescent="0.2">
      <c r="A2" s="1" t="s">
        <v>0</v>
      </c>
      <c r="B2" s="10" t="s">
        <v>0</v>
      </c>
      <c r="C2" s="10" t="s">
        <v>0</v>
      </c>
      <c r="D2" s="73" t="s">
        <v>41</v>
      </c>
      <c r="E2" s="73"/>
      <c r="F2" s="73"/>
      <c r="G2" s="73"/>
      <c r="H2" s="73"/>
    </row>
    <row r="3" spans="1:8" ht="20.25" customHeight="1" x14ac:dyDescent="0.2">
      <c r="A3" s="74" t="s">
        <v>12</v>
      </c>
      <c r="B3" s="74"/>
      <c r="C3" s="74"/>
      <c r="D3" s="74"/>
      <c r="E3" s="74"/>
      <c r="F3" s="74"/>
      <c r="G3" s="74"/>
      <c r="H3" s="74"/>
    </row>
    <row r="4" spans="1:8" ht="34.5" customHeight="1" x14ac:dyDescent="0.2">
      <c r="A4" s="75" t="s">
        <v>1</v>
      </c>
      <c r="B4" s="77" t="s">
        <v>2</v>
      </c>
      <c r="C4" s="77" t="s">
        <v>3</v>
      </c>
      <c r="D4" s="77" t="s">
        <v>4</v>
      </c>
      <c r="E4" s="77" t="s">
        <v>5</v>
      </c>
      <c r="F4" s="77"/>
      <c r="G4" s="77"/>
      <c r="H4" s="77" t="s">
        <v>6</v>
      </c>
    </row>
    <row r="5" spans="1:8" ht="47.25" customHeight="1" x14ac:dyDescent="0.2">
      <c r="A5" s="76" t="s">
        <v>0</v>
      </c>
      <c r="B5" s="78" t="s">
        <v>0</v>
      </c>
      <c r="C5" s="79" t="s">
        <v>0</v>
      </c>
      <c r="D5" s="79" t="s">
        <v>0</v>
      </c>
      <c r="E5" s="53" t="s">
        <v>38</v>
      </c>
      <c r="F5" s="49" t="s">
        <v>42</v>
      </c>
      <c r="G5" s="49" t="s">
        <v>43</v>
      </c>
      <c r="H5" s="79" t="s">
        <v>0</v>
      </c>
    </row>
    <row r="6" spans="1:8" ht="66.75" customHeight="1" thickBot="1" x14ac:dyDescent="0.25">
      <c r="A6" s="2" t="s">
        <v>0</v>
      </c>
      <c r="B6" s="50" t="s">
        <v>36</v>
      </c>
      <c r="C6" s="95" t="s">
        <v>15</v>
      </c>
      <c r="D6" s="32" t="s">
        <v>7</v>
      </c>
      <c r="E6" s="31"/>
      <c r="F6" s="31"/>
      <c r="G6" s="31"/>
      <c r="H6" s="32" t="s">
        <v>0</v>
      </c>
    </row>
    <row r="7" spans="1:8" ht="43.35" customHeight="1" x14ac:dyDescent="0.2">
      <c r="A7" s="2"/>
      <c r="B7" s="45" t="s">
        <v>0</v>
      </c>
      <c r="C7" s="95"/>
      <c r="D7" s="32" t="s">
        <v>8</v>
      </c>
      <c r="E7" s="31"/>
      <c r="F7" s="31"/>
      <c r="G7" s="31"/>
      <c r="H7" s="32" t="s">
        <v>0</v>
      </c>
    </row>
    <row r="8" spans="1:8" ht="28.9" customHeight="1" thickBot="1" x14ac:dyDescent="0.25">
      <c r="A8" s="2"/>
      <c r="B8" s="45" t="s">
        <v>0</v>
      </c>
      <c r="C8" s="95"/>
      <c r="D8" s="32" t="s">
        <v>9</v>
      </c>
      <c r="E8" s="33">
        <v>5000</v>
      </c>
      <c r="F8" s="33">
        <v>0</v>
      </c>
      <c r="G8" s="33">
        <v>0</v>
      </c>
      <c r="H8" s="32" t="s">
        <v>0</v>
      </c>
    </row>
    <row r="9" spans="1:8" ht="28.9" customHeight="1" x14ac:dyDescent="0.2">
      <c r="A9" s="2"/>
      <c r="B9" s="45" t="s">
        <v>0</v>
      </c>
      <c r="C9" s="95"/>
      <c r="D9" s="32" t="s">
        <v>10</v>
      </c>
      <c r="E9" s="31"/>
      <c r="F9" s="31"/>
      <c r="G9" s="31"/>
      <c r="H9" s="32" t="s">
        <v>0</v>
      </c>
    </row>
    <row r="10" spans="1:8" ht="14.45" customHeight="1" thickBot="1" x14ac:dyDescent="0.25">
      <c r="A10" s="3"/>
      <c r="B10" s="46" t="s">
        <v>0</v>
      </c>
      <c r="C10" s="96"/>
      <c r="D10" s="34" t="s">
        <v>11</v>
      </c>
      <c r="E10" s="35">
        <f>SUM(E6:E9)</f>
        <v>5000</v>
      </c>
      <c r="F10" s="35">
        <f>SUM(F6:F9)</f>
        <v>0</v>
      </c>
      <c r="G10" s="35">
        <f>SUM(G6:G9)</f>
        <v>0</v>
      </c>
      <c r="H10" s="34" t="s">
        <v>0</v>
      </c>
    </row>
    <row r="11" spans="1:8" ht="44.25" customHeight="1" thickBot="1" x14ac:dyDescent="0.25">
      <c r="A11" s="2" t="s">
        <v>0</v>
      </c>
      <c r="B11" s="44" t="s">
        <v>30</v>
      </c>
      <c r="C11" s="95" t="s">
        <v>15</v>
      </c>
      <c r="D11" s="32" t="s">
        <v>7</v>
      </c>
      <c r="E11" s="31"/>
      <c r="F11" s="31"/>
      <c r="G11" s="31"/>
      <c r="H11" s="39" t="s">
        <v>0</v>
      </c>
    </row>
    <row r="12" spans="1:8" ht="43.35" customHeight="1" x14ac:dyDescent="0.2">
      <c r="A12" s="2"/>
      <c r="B12" s="45" t="s">
        <v>0</v>
      </c>
      <c r="C12" s="95"/>
      <c r="D12" s="32" t="s">
        <v>8</v>
      </c>
      <c r="E12" s="31"/>
      <c r="F12" s="31"/>
      <c r="G12" s="31"/>
      <c r="H12" s="39" t="s">
        <v>0</v>
      </c>
    </row>
    <row r="13" spans="1:8" ht="28.9" customHeight="1" thickBot="1" x14ac:dyDescent="0.25">
      <c r="A13" s="2"/>
      <c r="B13" s="45" t="s">
        <v>0</v>
      </c>
      <c r="C13" s="95"/>
      <c r="D13" s="32" t="s">
        <v>9</v>
      </c>
      <c r="E13" s="33">
        <v>70000</v>
      </c>
      <c r="F13" s="33">
        <v>55000</v>
      </c>
      <c r="G13" s="33">
        <v>105000</v>
      </c>
      <c r="H13" s="39" t="s">
        <v>0</v>
      </c>
    </row>
    <row r="14" spans="1:8" ht="28.9" customHeight="1" x14ac:dyDescent="0.2">
      <c r="A14" s="2"/>
      <c r="B14" s="45" t="s">
        <v>0</v>
      </c>
      <c r="C14" s="95"/>
      <c r="D14" s="32" t="s">
        <v>10</v>
      </c>
      <c r="E14" s="31"/>
      <c r="F14" s="31"/>
      <c r="G14" s="31"/>
      <c r="H14" s="39" t="s">
        <v>0</v>
      </c>
    </row>
    <row r="15" spans="1:8" ht="14.45" customHeight="1" x14ac:dyDescent="0.2">
      <c r="A15" s="3"/>
      <c r="B15" s="46" t="s">
        <v>0</v>
      </c>
      <c r="C15" s="96"/>
      <c r="D15" s="34" t="s">
        <v>11</v>
      </c>
      <c r="E15" s="35">
        <f>SUM(E11:E14)</f>
        <v>70000</v>
      </c>
      <c r="F15" s="35">
        <f>SUM(F11:F14)</f>
        <v>55000</v>
      </c>
      <c r="G15" s="35">
        <f>SUM(G11:G14)</f>
        <v>105000</v>
      </c>
      <c r="H15" s="40" t="s">
        <v>0</v>
      </c>
    </row>
    <row r="16" spans="1:8" ht="42.75" customHeight="1" x14ac:dyDescent="0.2">
      <c r="A16" s="2"/>
      <c r="B16" s="71"/>
      <c r="C16" s="69"/>
      <c r="D16" s="32" t="s">
        <v>7</v>
      </c>
      <c r="E16" s="35"/>
      <c r="F16" s="35"/>
      <c r="G16" s="35"/>
      <c r="H16" s="40"/>
    </row>
    <row r="17" spans="1:8" ht="50.25" customHeight="1" x14ac:dyDescent="0.2">
      <c r="A17" s="2"/>
      <c r="B17" s="45" t="str">
        <f>[1]Документ!$A$14</f>
        <v xml:space="preserve">        Эксплуатация и содержание имущества, находящегося в муниципальной собственности, арендованного недвижимого имущества</v>
      </c>
      <c r="C17" s="69"/>
      <c r="D17" s="32" t="s">
        <v>8</v>
      </c>
      <c r="E17" s="35"/>
      <c r="F17" s="35"/>
      <c r="G17" s="35"/>
      <c r="H17" s="40"/>
    </row>
    <row r="18" spans="1:8" ht="14.45" customHeight="1" x14ac:dyDescent="0.2">
      <c r="A18" s="2"/>
      <c r="B18" s="71"/>
      <c r="C18" s="69"/>
      <c r="D18" s="32" t="s">
        <v>9</v>
      </c>
      <c r="E18" s="35">
        <v>7000</v>
      </c>
      <c r="F18" s="35">
        <v>0</v>
      </c>
      <c r="G18" s="35">
        <v>0</v>
      </c>
      <c r="H18" s="40"/>
    </row>
    <row r="19" spans="1:8" ht="14.45" customHeight="1" x14ac:dyDescent="0.2">
      <c r="A19" s="2"/>
      <c r="B19" s="71"/>
      <c r="C19" s="69"/>
      <c r="D19" s="32" t="s">
        <v>10</v>
      </c>
      <c r="E19" s="35"/>
      <c r="F19" s="35"/>
      <c r="G19" s="35"/>
      <c r="H19" s="40"/>
    </row>
    <row r="20" spans="1:8" ht="34.5" customHeight="1" x14ac:dyDescent="0.2">
      <c r="A20" s="2"/>
      <c r="B20" s="71"/>
      <c r="C20" s="69"/>
      <c r="D20" s="34" t="s">
        <v>11</v>
      </c>
      <c r="E20" s="35">
        <v>7000</v>
      </c>
      <c r="F20" s="35">
        <v>0</v>
      </c>
      <c r="G20" s="35">
        <v>0</v>
      </c>
      <c r="H20" s="40"/>
    </row>
    <row r="21" spans="1:8" ht="39.75" customHeight="1" x14ac:dyDescent="0.3">
      <c r="A21" s="2"/>
      <c r="B21" s="72" t="s">
        <v>40</v>
      </c>
      <c r="C21" s="69"/>
      <c r="D21" s="32" t="s">
        <v>7</v>
      </c>
      <c r="E21" s="35">
        <v>0</v>
      </c>
      <c r="F21" s="35">
        <v>515789.47</v>
      </c>
      <c r="G21" s="35">
        <v>551916.97</v>
      </c>
      <c r="H21" s="40"/>
    </row>
    <row r="22" spans="1:8" ht="30.75" customHeight="1" x14ac:dyDescent="0.2">
      <c r="A22" s="2"/>
      <c r="B22" s="71"/>
      <c r="C22" s="69"/>
      <c r="D22" s="32" t="s">
        <v>8</v>
      </c>
      <c r="E22" s="35"/>
      <c r="F22" s="35"/>
      <c r="G22" s="35"/>
      <c r="H22" s="40"/>
    </row>
    <row r="23" spans="1:8" ht="24.75" customHeight="1" x14ac:dyDescent="0.2">
      <c r="A23" s="2"/>
      <c r="B23" s="71"/>
      <c r="C23" s="69"/>
      <c r="D23" s="32" t="s">
        <v>9</v>
      </c>
      <c r="E23" s="35">
        <v>0</v>
      </c>
      <c r="F23" s="35">
        <f>F25-F21</f>
        <v>5209.9900000000489</v>
      </c>
      <c r="G23" s="35">
        <f>G25-G21</f>
        <v>5574.9200000000419</v>
      </c>
      <c r="H23" s="40"/>
    </row>
    <row r="24" spans="1:8" ht="14.45" customHeight="1" x14ac:dyDescent="0.2">
      <c r="A24" s="2"/>
      <c r="B24" s="71"/>
      <c r="C24" s="69"/>
      <c r="D24" s="32" t="s">
        <v>10</v>
      </c>
      <c r="E24" s="35"/>
      <c r="F24" s="35"/>
      <c r="G24" s="35"/>
      <c r="H24" s="40"/>
    </row>
    <row r="25" spans="1:8" ht="14.45" customHeight="1" x14ac:dyDescent="0.2">
      <c r="A25" s="2"/>
      <c r="B25" s="71"/>
      <c r="C25" s="69"/>
      <c r="D25" s="34" t="s">
        <v>11</v>
      </c>
      <c r="E25" s="35">
        <v>0</v>
      </c>
      <c r="F25" s="35">
        <v>520999.46</v>
      </c>
      <c r="G25" s="35">
        <v>557491.89</v>
      </c>
      <c r="H25" s="40"/>
    </row>
    <row r="26" spans="1:8" ht="42" customHeight="1" x14ac:dyDescent="0.2">
      <c r="A26" s="2"/>
      <c r="B26" s="80" t="s">
        <v>35</v>
      </c>
      <c r="C26" s="98" t="s">
        <v>15</v>
      </c>
      <c r="D26" s="32" t="s">
        <v>8</v>
      </c>
      <c r="E26" s="35"/>
      <c r="F26" s="35"/>
      <c r="G26" s="35"/>
      <c r="H26" s="34"/>
    </row>
    <row r="27" spans="1:8" ht="27" customHeight="1" x14ac:dyDescent="0.2">
      <c r="A27" s="2"/>
      <c r="B27" s="81"/>
      <c r="C27" s="99"/>
      <c r="D27" s="32" t="s">
        <v>9</v>
      </c>
      <c r="E27" s="31">
        <v>200</v>
      </c>
      <c r="F27" s="31">
        <v>200</v>
      </c>
      <c r="G27" s="31">
        <v>200</v>
      </c>
      <c r="H27" s="34"/>
    </row>
    <row r="28" spans="1:8" ht="29.25" customHeight="1" x14ac:dyDescent="0.2">
      <c r="A28" s="2"/>
      <c r="B28" s="81"/>
      <c r="C28" s="99"/>
      <c r="D28" s="32" t="s">
        <v>10</v>
      </c>
      <c r="E28" s="35"/>
      <c r="F28" s="35"/>
      <c r="G28" s="35"/>
      <c r="H28" s="34"/>
    </row>
    <row r="29" spans="1:8" ht="14.45" customHeight="1" thickBot="1" x14ac:dyDescent="0.25">
      <c r="A29" s="2"/>
      <c r="B29" s="82"/>
      <c r="C29" s="99"/>
      <c r="D29" s="34" t="s">
        <v>11</v>
      </c>
      <c r="E29" s="35">
        <v>200</v>
      </c>
      <c r="F29" s="35">
        <v>200</v>
      </c>
      <c r="G29" s="35">
        <v>200</v>
      </c>
      <c r="H29" s="34"/>
    </row>
    <row r="30" spans="1:8" ht="96.75" customHeight="1" thickBot="1" x14ac:dyDescent="0.25">
      <c r="A30" s="2" t="s">
        <v>0</v>
      </c>
      <c r="B30" s="26" t="s">
        <v>31</v>
      </c>
      <c r="C30" s="97" t="s">
        <v>15</v>
      </c>
      <c r="D30" s="32" t="s">
        <v>7</v>
      </c>
      <c r="E30" s="31"/>
      <c r="F30" s="31"/>
      <c r="G30" s="31"/>
      <c r="H30" s="32" t="s">
        <v>0</v>
      </c>
    </row>
    <row r="31" spans="1:8" ht="39" customHeight="1" x14ac:dyDescent="0.2">
      <c r="A31" s="2"/>
      <c r="B31" s="27" t="s">
        <v>0</v>
      </c>
      <c r="C31" s="90"/>
      <c r="D31" s="32" t="s">
        <v>8</v>
      </c>
      <c r="E31" s="31"/>
      <c r="F31" s="31"/>
      <c r="G31" s="31"/>
      <c r="H31" s="32" t="s">
        <v>0</v>
      </c>
    </row>
    <row r="32" spans="1:8" ht="28.9" customHeight="1" thickBot="1" x14ac:dyDescent="0.25">
      <c r="A32" s="2"/>
      <c r="B32" s="27" t="s">
        <v>0</v>
      </c>
      <c r="C32" s="90"/>
      <c r="D32" s="32" t="s">
        <v>9</v>
      </c>
      <c r="E32" s="33">
        <v>5000</v>
      </c>
      <c r="F32" s="33">
        <v>0</v>
      </c>
      <c r="G32" s="33">
        <v>0</v>
      </c>
      <c r="H32" s="32" t="s">
        <v>0</v>
      </c>
    </row>
    <row r="33" spans="1:8" ht="28.9" customHeight="1" x14ac:dyDescent="0.2">
      <c r="A33" s="2"/>
      <c r="B33" s="27" t="s">
        <v>0</v>
      </c>
      <c r="C33" s="90"/>
      <c r="D33" s="32" t="s">
        <v>10</v>
      </c>
      <c r="E33" s="31"/>
      <c r="F33" s="31"/>
      <c r="G33" s="31"/>
      <c r="H33" s="32" t="s">
        <v>0</v>
      </c>
    </row>
    <row r="34" spans="1:8" ht="14.45" customHeight="1" x14ac:dyDescent="0.2">
      <c r="A34" s="3"/>
      <c r="B34" s="61" t="s">
        <v>0</v>
      </c>
      <c r="C34" s="91"/>
      <c r="D34" s="34" t="s">
        <v>11</v>
      </c>
      <c r="E34" s="35">
        <f>SUM(E30:E33)</f>
        <v>5000</v>
      </c>
      <c r="F34" s="35">
        <f>SUM(F30:F33)</f>
        <v>0</v>
      </c>
      <c r="G34" s="35">
        <f>SUM(G30:G33)</f>
        <v>0</v>
      </c>
      <c r="H34" s="34" t="s">
        <v>0</v>
      </c>
    </row>
    <row r="35" spans="1:8" ht="88.5" customHeight="1" x14ac:dyDescent="0.2">
      <c r="A35" s="59"/>
      <c r="B35" s="62" t="s">
        <v>37</v>
      </c>
      <c r="C35" s="66" t="s">
        <v>15</v>
      </c>
      <c r="D35" s="32" t="s">
        <v>7</v>
      </c>
      <c r="E35" s="35"/>
      <c r="F35" s="35"/>
      <c r="G35" s="35"/>
      <c r="H35" s="34"/>
    </row>
    <row r="36" spans="1:8" ht="39.75" customHeight="1" x14ac:dyDescent="0.2">
      <c r="A36" s="59"/>
      <c r="B36" s="63"/>
      <c r="C36" s="57"/>
      <c r="D36" s="32" t="s">
        <v>8</v>
      </c>
      <c r="E36" s="35"/>
      <c r="F36" s="35"/>
      <c r="G36" s="35"/>
      <c r="H36" s="34"/>
    </row>
    <row r="37" spans="1:8" ht="28.5" customHeight="1" x14ac:dyDescent="0.2">
      <c r="A37" s="59"/>
      <c r="B37" s="63"/>
      <c r="C37" s="57"/>
      <c r="D37" s="32" t="s">
        <v>9</v>
      </c>
      <c r="E37" s="35">
        <v>5000</v>
      </c>
      <c r="F37" s="35">
        <v>0</v>
      </c>
      <c r="G37" s="35">
        <v>0</v>
      </c>
      <c r="H37" s="34"/>
    </row>
    <row r="38" spans="1:8" ht="30.75" customHeight="1" x14ac:dyDescent="0.2">
      <c r="A38" s="59"/>
      <c r="B38" s="63"/>
      <c r="C38" s="57"/>
      <c r="D38" s="32" t="s">
        <v>10</v>
      </c>
      <c r="E38" s="35"/>
      <c r="F38" s="35"/>
      <c r="G38" s="35"/>
      <c r="H38" s="34"/>
    </row>
    <row r="39" spans="1:8" ht="14.45" customHeight="1" x14ac:dyDescent="0.2">
      <c r="A39" s="60"/>
      <c r="B39" s="64"/>
      <c r="C39" s="58"/>
      <c r="D39" s="34" t="s">
        <v>11</v>
      </c>
      <c r="E39" s="35">
        <f>E37</f>
        <v>5000</v>
      </c>
      <c r="F39" s="35">
        <f>F37</f>
        <v>0</v>
      </c>
      <c r="G39" s="35">
        <v>0</v>
      </c>
      <c r="H39" s="34"/>
    </row>
    <row r="40" spans="1:8" ht="41.25" customHeight="1" x14ac:dyDescent="0.2">
      <c r="A40" s="59"/>
      <c r="B40" s="92" t="s">
        <v>39</v>
      </c>
      <c r="C40" s="65" t="s">
        <v>15</v>
      </c>
      <c r="D40" s="32" t="s">
        <v>7</v>
      </c>
      <c r="E40" s="35">
        <v>0</v>
      </c>
      <c r="F40" s="35">
        <v>0</v>
      </c>
      <c r="G40" s="35">
        <v>0</v>
      </c>
      <c r="H40" s="34"/>
    </row>
    <row r="41" spans="1:8" ht="42" customHeight="1" x14ac:dyDescent="0.2">
      <c r="A41" s="59"/>
      <c r="B41" s="93"/>
      <c r="C41" s="57"/>
      <c r="D41" s="32" t="s">
        <v>8</v>
      </c>
      <c r="E41" s="35"/>
      <c r="F41" s="35"/>
      <c r="G41" s="35"/>
      <c r="H41" s="34"/>
    </row>
    <row r="42" spans="1:8" ht="32.25" customHeight="1" x14ac:dyDescent="0.2">
      <c r="A42" s="59"/>
      <c r="B42" s="93"/>
      <c r="C42" s="57"/>
      <c r="D42" s="32" t="s">
        <v>9</v>
      </c>
      <c r="E42" s="35">
        <v>20000</v>
      </c>
      <c r="F42" s="35">
        <v>0</v>
      </c>
      <c r="G42" s="35">
        <v>0</v>
      </c>
      <c r="H42" s="34"/>
    </row>
    <row r="43" spans="1:8" ht="31.5" customHeight="1" x14ac:dyDescent="0.2">
      <c r="A43" s="59"/>
      <c r="B43" s="93"/>
      <c r="C43" s="57"/>
      <c r="D43" s="32" t="s">
        <v>10</v>
      </c>
      <c r="E43" s="35"/>
      <c r="F43" s="35"/>
      <c r="G43" s="35"/>
      <c r="H43" s="34"/>
    </row>
    <row r="44" spans="1:8" ht="14.45" customHeight="1" x14ac:dyDescent="0.2">
      <c r="A44" s="59"/>
      <c r="B44" s="94"/>
      <c r="C44" s="58"/>
      <c r="D44" s="34" t="s">
        <v>11</v>
      </c>
      <c r="E44" s="35">
        <f>E40+E42</f>
        <v>20000</v>
      </c>
      <c r="F44" s="35">
        <v>0</v>
      </c>
      <c r="G44" s="35">
        <v>0</v>
      </c>
      <c r="H44" s="34"/>
    </row>
    <row r="45" spans="1:8" ht="38.25" customHeight="1" thickBot="1" x14ac:dyDescent="0.25">
      <c r="A45" s="2" t="s">
        <v>0</v>
      </c>
      <c r="B45" s="11" t="s">
        <v>16</v>
      </c>
      <c r="C45" s="83" t="s">
        <v>15</v>
      </c>
      <c r="D45" s="32" t="s">
        <v>7</v>
      </c>
      <c r="E45" s="31"/>
      <c r="F45" s="31"/>
      <c r="G45" s="31"/>
      <c r="H45" s="32" t="s">
        <v>0</v>
      </c>
    </row>
    <row r="46" spans="1:8" ht="43.35" customHeight="1" x14ac:dyDescent="0.2">
      <c r="A46" s="2"/>
      <c r="B46" s="7" t="s">
        <v>0</v>
      </c>
      <c r="C46" s="83"/>
      <c r="D46" s="32" t="s">
        <v>8</v>
      </c>
      <c r="E46" s="31"/>
      <c r="F46" s="31"/>
      <c r="G46" s="31"/>
      <c r="H46" s="32" t="s">
        <v>0</v>
      </c>
    </row>
    <row r="47" spans="1:8" ht="28.9" customHeight="1" thickBot="1" x14ac:dyDescent="0.25">
      <c r="A47" s="2"/>
      <c r="B47" s="7" t="s">
        <v>0</v>
      </c>
      <c r="C47" s="83"/>
      <c r="D47" s="32" t="s">
        <v>9</v>
      </c>
      <c r="E47" s="33">
        <v>4792861.87</v>
      </c>
      <c r="F47" s="33">
        <v>4869861.87</v>
      </c>
      <c r="G47" s="33">
        <v>6352861.8700000001</v>
      </c>
      <c r="H47" s="32" t="s">
        <v>0</v>
      </c>
    </row>
    <row r="48" spans="1:8" ht="28.9" customHeight="1" thickBot="1" x14ac:dyDescent="0.25">
      <c r="A48" s="2"/>
      <c r="B48" s="7" t="s">
        <v>0</v>
      </c>
      <c r="C48" s="83"/>
      <c r="D48" s="32" t="s">
        <v>10</v>
      </c>
      <c r="E48" s="31"/>
      <c r="F48" s="33"/>
      <c r="G48" s="31"/>
      <c r="H48" s="32" t="s">
        <v>0</v>
      </c>
    </row>
    <row r="49" spans="1:8" ht="14.45" customHeight="1" thickBot="1" x14ac:dyDescent="0.25">
      <c r="A49" s="3"/>
      <c r="B49" s="4" t="s">
        <v>0</v>
      </c>
      <c r="C49" s="84"/>
      <c r="D49" s="34" t="s">
        <v>11</v>
      </c>
      <c r="E49" s="35">
        <f>SUM(E45:E48)</f>
        <v>4792861.87</v>
      </c>
      <c r="F49" s="33">
        <f>F47</f>
        <v>4869861.87</v>
      </c>
      <c r="G49" s="35">
        <f>SUM(G45:G48)</f>
        <v>6352861.8700000001</v>
      </c>
      <c r="H49" s="34" t="s">
        <v>0</v>
      </c>
    </row>
    <row r="50" spans="1:8" ht="54" customHeight="1" thickBot="1" x14ac:dyDescent="0.25">
      <c r="A50" s="5"/>
      <c r="B50" s="11" t="s">
        <v>17</v>
      </c>
      <c r="C50" s="83" t="s">
        <v>15</v>
      </c>
      <c r="D50" s="32" t="s">
        <v>7</v>
      </c>
      <c r="E50" s="31">
        <v>14665675</v>
      </c>
      <c r="F50" s="31">
        <v>14665675</v>
      </c>
      <c r="G50" s="31">
        <v>14665675</v>
      </c>
      <c r="H50" s="32" t="s">
        <v>13</v>
      </c>
    </row>
    <row r="51" spans="1:8" ht="43.35" customHeight="1" x14ac:dyDescent="0.2">
      <c r="A51" s="6"/>
      <c r="B51" s="7" t="s">
        <v>0</v>
      </c>
      <c r="C51" s="83"/>
      <c r="D51" s="32" t="s">
        <v>8</v>
      </c>
      <c r="E51" s="31"/>
      <c r="F51" s="31"/>
      <c r="G51" s="31"/>
      <c r="H51" s="32" t="s">
        <v>14</v>
      </c>
    </row>
    <row r="52" spans="1:8" ht="28.9" customHeight="1" thickBot="1" x14ac:dyDescent="0.25">
      <c r="A52" s="6"/>
      <c r="B52" s="7" t="s">
        <v>0</v>
      </c>
      <c r="C52" s="83"/>
      <c r="D52" s="32" t="s">
        <v>9</v>
      </c>
      <c r="E52" s="31">
        <f>E54-E50</f>
        <v>148138.13000000082</v>
      </c>
      <c r="F52" s="31">
        <f>$E$52</f>
        <v>148138.13000000082</v>
      </c>
      <c r="G52" s="33">
        <f>$E$52</f>
        <v>148138.13000000082</v>
      </c>
      <c r="H52" s="32" t="s">
        <v>14</v>
      </c>
    </row>
    <row r="53" spans="1:8" ht="28.9" customHeight="1" x14ac:dyDescent="0.2">
      <c r="A53" s="6"/>
      <c r="B53" s="7" t="s">
        <v>0</v>
      </c>
      <c r="C53" s="83"/>
      <c r="D53" s="32" t="s">
        <v>10</v>
      </c>
      <c r="E53" s="31"/>
      <c r="F53" s="31"/>
      <c r="G53" s="31"/>
      <c r="H53" s="32" t="s">
        <v>14</v>
      </c>
    </row>
    <row r="54" spans="1:8" ht="14.45" customHeight="1" x14ac:dyDescent="0.2">
      <c r="A54" s="8"/>
      <c r="B54" s="4" t="s">
        <v>0</v>
      </c>
      <c r="C54" s="84"/>
      <c r="D54" s="34" t="s">
        <v>11</v>
      </c>
      <c r="E54" s="35">
        <f>[2]Документ!$M$32</f>
        <v>14813813.130000001</v>
      </c>
      <c r="F54" s="35">
        <f>F50+F52</f>
        <v>14813813.130000001</v>
      </c>
      <c r="G54" s="35">
        <f>G50+G52</f>
        <v>14813813.130000001</v>
      </c>
      <c r="H54" s="34" t="s">
        <v>0</v>
      </c>
    </row>
    <row r="55" spans="1:8" ht="54" customHeight="1" thickBot="1" x14ac:dyDescent="0.25">
      <c r="A55" s="5"/>
      <c r="B55" s="11" t="s">
        <v>18</v>
      </c>
      <c r="C55" s="83" t="s">
        <v>15</v>
      </c>
      <c r="D55" s="32" t="s">
        <v>7</v>
      </c>
      <c r="E55" s="31"/>
      <c r="F55" s="31"/>
      <c r="G55" s="31"/>
      <c r="H55" s="32" t="s">
        <v>13</v>
      </c>
    </row>
    <row r="56" spans="1:8" ht="43.35" customHeight="1" x14ac:dyDescent="0.2">
      <c r="A56" s="6"/>
      <c r="B56" s="7" t="s">
        <v>0</v>
      </c>
      <c r="C56" s="83"/>
      <c r="D56" s="32" t="s">
        <v>8</v>
      </c>
      <c r="E56" s="31"/>
      <c r="F56" s="31"/>
      <c r="G56" s="31"/>
      <c r="H56" s="32" t="s">
        <v>14</v>
      </c>
    </row>
    <row r="57" spans="1:8" ht="28.9" customHeight="1" thickBot="1" x14ac:dyDescent="0.25">
      <c r="A57" s="6"/>
      <c r="B57" s="7" t="s">
        <v>0</v>
      </c>
      <c r="C57" s="83"/>
      <c r="D57" s="32" t="s">
        <v>9</v>
      </c>
      <c r="E57" s="33">
        <v>110000</v>
      </c>
      <c r="F57" s="33">
        <v>110000</v>
      </c>
      <c r="G57" s="33">
        <v>110000</v>
      </c>
      <c r="H57" s="32" t="s">
        <v>14</v>
      </c>
    </row>
    <row r="58" spans="1:8" ht="28.9" customHeight="1" x14ac:dyDescent="0.2">
      <c r="A58" s="6"/>
      <c r="B58" s="7" t="s">
        <v>0</v>
      </c>
      <c r="C58" s="83"/>
      <c r="D58" s="32" t="s">
        <v>10</v>
      </c>
      <c r="E58" s="31"/>
      <c r="F58" s="31"/>
      <c r="G58" s="31"/>
      <c r="H58" s="32" t="s">
        <v>14</v>
      </c>
    </row>
    <row r="59" spans="1:8" ht="14.45" customHeight="1" x14ac:dyDescent="0.2">
      <c r="A59" s="8"/>
      <c r="B59" s="4" t="s">
        <v>0</v>
      </c>
      <c r="C59" s="84"/>
      <c r="D59" s="34" t="s">
        <v>11</v>
      </c>
      <c r="E59" s="35">
        <f>SUM(E55:E58)</f>
        <v>110000</v>
      </c>
      <c r="F59" s="35">
        <f>SUM(F55:F58)</f>
        <v>110000</v>
      </c>
      <c r="G59" s="35">
        <f>SUM(G55:G58)</f>
        <v>110000</v>
      </c>
      <c r="H59" s="34" t="s">
        <v>0</v>
      </c>
    </row>
    <row r="60" spans="1:8" ht="39" customHeight="1" thickBot="1" x14ac:dyDescent="0.25">
      <c r="A60" s="5"/>
      <c r="B60" s="11" t="s">
        <v>19</v>
      </c>
      <c r="C60" s="83" t="s">
        <v>15</v>
      </c>
      <c r="D60" s="32" t="s">
        <v>7</v>
      </c>
      <c r="E60" s="31"/>
      <c r="F60" s="31"/>
      <c r="G60" s="31"/>
      <c r="H60" s="32" t="s">
        <v>13</v>
      </c>
    </row>
    <row r="61" spans="1:8" ht="43.35" customHeight="1" x14ac:dyDescent="0.2">
      <c r="A61" s="6"/>
      <c r="B61" s="7"/>
      <c r="C61" s="83"/>
      <c r="D61" s="32" t="s">
        <v>8</v>
      </c>
      <c r="E61" s="31"/>
      <c r="F61" s="31"/>
      <c r="G61" s="31"/>
      <c r="H61" s="32" t="s">
        <v>14</v>
      </c>
    </row>
    <row r="62" spans="1:8" ht="28.9" customHeight="1" thickBot="1" x14ac:dyDescent="0.25">
      <c r="A62" s="6"/>
      <c r="B62" s="7" t="s">
        <v>0</v>
      </c>
      <c r="C62" s="83"/>
      <c r="D62" s="32" t="s">
        <v>9</v>
      </c>
      <c r="E62" s="33">
        <v>107000</v>
      </c>
      <c r="F62" s="33">
        <v>107000</v>
      </c>
      <c r="G62" s="33">
        <v>110000</v>
      </c>
      <c r="H62" s="32" t="s">
        <v>14</v>
      </c>
    </row>
    <row r="63" spans="1:8" ht="28.9" customHeight="1" x14ac:dyDescent="0.2">
      <c r="A63" s="6"/>
      <c r="B63" s="7" t="s">
        <v>0</v>
      </c>
      <c r="C63" s="83"/>
      <c r="D63" s="32" t="s">
        <v>10</v>
      </c>
      <c r="E63" s="31"/>
      <c r="F63" s="31"/>
      <c r="G63" s="31"/>
      <c r="H63" s="32" t="s">
        <v>14</v>
      </c>
    </row>
    <row r="64" spans="1:8" ht="14.45" customHeight="1" x14ac:dyDescent="0.2">
      <c r="A64" s="8"/>
      <c r="B64" s="4" t="s">
        <v>0</v>
      </c>
      <c r="C64" s="84"/>
      <c r="D64" s="34" t="s">
        <v>11</v>
      </c>
      <c r="E64" s="35">
        <f>SUM(E60:E63)</f>
        <v>107000</v>
      </c>
      <c r="F64" s="35">
        <f>SUM(F60:F63)</f>
        <v>107000</v>
      </c>
      <c r="G64" s="35">
        <f>SUM(G60:G63)</f>
        <v>110000</v>
      </c>
      <c r="H64" s="34" t="s">
        <v>0</v>
      </c>
    </row>
    <row r="65" spans="1:8" ht="42" customHeight="1" thickBot="1" x14ac:dyDescent="0.25">
      <c r="A65" s="5"/>
      <c r="B65" s="11" t="s">
        <v>20</v>
      </c>
      <c r="C65" s="83" t="s">
        <v>15</v>
      </c>
      <c r="D65" s="32" t="s">
        <v>7</v>
      </c>
      <c r="E65" s="31"/>
      <c r="F65" s="31"/>
      <c r="G65" s="31"/>
      <c r="H65" s="32" t="s">
        <v>13</v>
      </c>
    </row>
    <row r="66" spans="1:8" ht="43.35" customHeight="1" x14ac:dyDescent="0.2">
      <c r="A66" s="6"/>
      <c r="B66" s="7" t="s">
        <v>0</v>
      </c>
      <c r="C66" s="83"/>
      <c r="D66" s="32" t="s">
        <v>8</v>
      </c>
      <c r="E66" s="31"/>
      <c r="F66" s="31"/>
      <c r="G66" s="31"/>
      <c r="H66" s="32" t="s">
        <v>14</v>
      </c>
    </row>
    <row r="67" spans="1:8" ht="28.9" customHeight="1" thickBot="1" x14ac:dyDescent="0.25">
      <c r="A67" s="6"/>
      <c r="B67" s="7" t="s">
        <v>0</v>
      </c>
      <c r="C67" s="83"/>
      <c r="D67" s="32" t="s">
        <v>9</v>
      </c>
      <c r="E67" s="33">
        <v>50000</v>
      </c>
      <c r="F67" s="33">
        <v>50000</v>
      </c>
      <c r="G67" s="33">
        <v>50000</v>
      </c>
      <c r="H67" s="32" t="s">
        <v>14</v>
      </c>
    </row>
    <row r="68" spans="1:8" ht="28.9" customHeight="1" x14ac:dyDescent="0.2">
      <c r="A68" s="6"/>
      <c r="B68" s="7" t="s">
        <v>0</v>
      </c>
      <c r="C68" s="83"/>
      <c r="D68" s="32" t="s">
        <v>10</v>
      </c>
      <c r="E68" s="31"/>
      <c r="F68" s="31"/>
      <c r="G68" s="31"/>
      <c r="H68" s="32" t="s">
        <v>14</v>
      </c>
    </row>
    <row r="69" spans="1:8" ht="14.45" customHeight="1" x14ac:dyDescent="0.2">
      <c r="A69" s="8"/>
      <c r="B69" s="4" t="s">
        <v>0</v>
      </c>
      <c r="C69" s="84"/>
      <c r="D69" s="34" t="s">
        <v>11</v>
      </c>
      <c r="E69" s="35">
        <f>SUM(E65:E68)</f>
        <v>50000</v>
      </c>
      <c r="F69" s="35">
        <f>SUM(F65:F68)</f>
        <v>50000</v>
      </c>
      <c r="G69" s="35">
        <f>SUM(G65:G68)</f>
        <v>50000</v>
      </c>
      <c r="H69" s="34" t="s">
        <v>0</v>
      </c>
    </row>
    <row r="70" spans="1:8" ht="51.75" customHeight="1" thickBot="1" x14ac:dyDescent="0.25">
      <c r="A70" s="5"/>
      <c r="B70" s="11" t="s">
        <v>21</v>
      </c>
      <c r="C70" s="83" t="s">
        <v>15</v>
      </c>
      <c r="D70" s="32" t="s">
        <v>7</v>
      </c>
      <c r="E70" s="31"/>
      <c r="F70" s="31"/>
      <c r="G70" s="31"/>
      <c r="H70" s="32" t="s">
        <v>13</v>
      </c>
    </row>
    <row r="71" spans="1:8" ht="43.35" customHeight="1" x14ac:dyDescent="0.2">
      <c r="A71" s="6"/>
      <c r="B71" s="7" t="s">
        <v>0</v>
      </c>
      <c r="C71" s="83"/>
      <c r="D71" s="32" t="s">
        <v>8</v>
      </c>
      <c r="E71" s="31"/>
      <c r="F71" s="31"/>
      <c r="G71" s="31"/>
      <c r="H71" s="32" t="s">
        <v>14</v>
      </c>
    </row>
    <row r="72" spans="1:8" ht="28.9" customHeight="1" thickBot="1" x14ac:dyDescent="0.25">
      <c r="A72" s="6"/>
      <c r="B72" s="7" t="s">
        <v>0</v>
      </c>
      <c r="C72" s="83"/>
      <c r="D72" s="32" t="s">
        <v>9</v>
      </c>
      <c r="E72" s="33">
        <v>982871</v>
      </c>
      <c r="F72" s="33">
        <v>756000</v>
      </c>
      <c r="G72" s="33">
        <v>756000</v>
      </c>
      <c r="H72" s="32" t="s">
        <v>14</v>
      </c>
    </row>
    <row r="73" spans="1:8" ht="28.9" customHeight="1" x14ac:dyDescent="0.2">
      <c r="A73" s="6"/>
      <c r="B73" s="7" t="s">
        <v>0</v>
      </c>
      <c r="C73" s="83"/>
      <c r="D73" s="32" t="s">
        <v>10</v>
      </c>
      <c r="E73" s="31"/>
      <c r="F73" s="31"/>
      <c r="G73" s="31"/>
      <c r="H73" s="32" t="s">
        <v>14</v>
      </c>
    </row>
    <row r="74" spans="1:8" ht="14.45" customHeight="1" x14ac:dyDescent="0.2">
      <c r="A74" s="8"/>
      <c r="B74" s="4" t="s">
        <v>0</v>
      </c>
      <c r="C74" s="84"/>
      <c r="D74" s="34" t="s">
        <v>11</v>
      </c>
      <c r="E74" s="35">
        <f>SUM(E70:E73)</f>
        <v>982871</v>
      </c>
      <c r="F74" s="35">
        <f>SUM(F70:F73)</f>
        <v>756000</v>
      </c>
      <c r="G74" s="35">
        <f>SUM(G70:G73)</f>
        <v>756000</v>
      </c>
      <c r="H74" s="34" t="s">
        <v>0</v>
      </c>
    </row>
    <row r="75" spans="1:8" ht="56.25" customHeight="1" thickBot="1" x14ac:dyDescent="0.25">
      <c r="A75" s="5"/>
      <c r="B75" s="11" t="s">
        <v>22</v>
      </c>
      <c r="C75" s="83" t="s">
        <v>15</v>
      </c>
      <c r="D75" s="32" t="s">
        <v>7</v>
      </c>
      <c r="E75" s="31"/>
      <c r="F75" s="31"/>
      <c r="G75" s="31"/>
      <c r="H75" s="32" t="s">
        <v>13</v>
      </c>
    </row>
    <row r="76" spans="1:8" ht="43.35" customHeight="1" x14ac:dyDescent="0.2">
      <c r="A76" s="6"/>
      <c r="B76" s="7" t="s">
        <v>0</v>
      </c>
      <c r="C76" s="83"/>
      <c r="D76" s="32" t="s">
        <v>8</v>
      </c>
      <c r="E76" s="31"/>
      <c r="F76" s="31"/>
      <c r="G76" s="31"/>
      <c r="H76" s="32" t="s">
        <v>14</v>
      </c>
    </row>
    <row r="77" spans="1:8" ht="28.9" customHeight="1" thickBot="1" x14ac:dyDescent="0.25">
      <c r="A77" s="6"/>
      <c r="B77" s="7" t="s">
        <v>0</v>
      </c>
      <c r="C77" s="83"/>
      <c r="D77" s="32" t="s">
        <v>9</v>
      </c>
      <c r="E77" s="33">
        <v>1625000</v>
      </c>
      <c r="F77" s="33">
        <v>1625000</v>
      </c>
      <c r="G77" s="33">
        <v>1625000</v>
      </c>
      <c r="H77" s="32" t="s">
        <v>14</v>
      </c>
    </row>
    <row r="78" spans="1:8" ht="28.9" customHeight="1" x14ac:dyDescent="0.2">
      <c r="A78" s="6"/>
      <c r="B78" s="7" t="s">
        <v>0</v>
      </c>
      <c r="C78" s="83"/>
      <c r="D78" s="32" t="s">
        <v>10</v>
      </c>
      <c r="E78" s="31"/>
      <c r="F78" s="31"/>
      <c r="G78" s="31"/>
      <c r="H78" s="32" t="s">
        <v>14</v>
      </c>
    </row>
    <row r="79" spans="1:8" ht="14.45" customHeight="1" x14ac:dyDescent="0.2">
      <c r="A79" s="8"/>
      <c r="B79" s="4" t="s">
        <v>0</v>
      </c>
      <c r="C79" s="84"/>
      <c r="D79" s="34" t="s">
        <v>11</v>
      </c>
      <c r="E79" s="35">
        <f>SUM(E75:E78)</f>
        <v>1625000</v>
      </c>
      <c r="F79" s="35">
        <f>SUM(F75:F78)</f>
        <v>1625000</v>
      </c>
      <c r="G79" s="35">
        <f>SUM(G75:G78)</f>
        <v>1625000</v>
      </c>
      <c r="H79" s="34" t="s">
        <v>0</v>
      </c>
    </row>
    <row r="80" spans="1:8" ht="0.75" customHeight="1" x14ac:dyDescent="0.2">
      <c r="A80" s="6"/>
      <c r="B80" s="85"/>
      <c r="C80" s="87"/>
      <c r="D80" s="41"/>
      <c r="E80" s="31"/>
      <c r="F80" s="35">
        <v>0</v>
      </c>
      <c r="G80" s="67">
        <v>0</v>
      </c>
      <c r="H80" s="34"/>
    </row>
    <row r="81" spans="1:8" ht="42.75" hidden="1" customHeight="1" x14ac:dyDescent="0.2">
      <c r="A81" s="6"/>
      <c r="B81" s="81"/>
      <c r="C81" s="87"/>
      <c r="D81" s="41"/>
      <c r="E81" s="31"/>
      <c r="F81" s="35"/>
      <c r="G81" s="68"/>
      <c r="H81" s="34"/>
    </row>
    <row r="82" spans="1:8" ht="29.25" hidden="1" customHeight="1" x14ac:dyDescent="0.2">
      <c r="A82" s="6"/>
      <c r="B82" s="81"/>
      <c r="C82" s="87"/>
      <c r="D82" s="41"/>
      <c r="E82" s="31"/>
      <c r="F82" s="31">
        <v>0</v>
      </c>
      <c r="G82" s="67">
        <v>0</v>
      </c>
      <c r="H82" s="34"/>
    </row>
    <row r="83" spans="1:8" ht="33" hidden="1" customHeight="1" x14ac:dyDescent="0.2">
      <c r="B83" s="81"/>
      <c r="C83" s="87"/>
      <c r="D83" s="41"/>
      <c r="E83" s="31"/>
      <c r="F83" s="35"/>
      <c r="G83" s="35"/>
      <c r="H83" s="34"/>
    </row>
    <row r="84" spans="1:8" ht="14.25" hidden="1" customHeight="1" x14ac:dyDescent="0.2">
      <c r="A84" s="25"/>
      <c r="B84" s="86"/>
      <c r="C84" s="88"/>
      <c r="D84" s="42"/>
      <c r="E84" s="35">
        <f>E80+E82</f>
        <v>0</v>
      </c>
      <c r="F84" s="35">
        <f>F80+F82</f>
        <v>0</v>
      </c>
      <c r="G84" s="67">
        <v>0</v>
      </c>
      <c r="H84" s="34"/>
    </row>
    <row r="85" spans="1:8" ht="57.6" customHeight="1" thickBot="1" x14ac:dyDescent="0.25">
      <c r="A85" s="5"/>
      <c r="B85" s="56" t="s">
        <v>23</v>
      </c>
      <c r="C85" s="89" t="s">
        <v>15</v>
      </c>
      <c r="D85" s="32" t="s">
        <v>7</v>
      </c>
      <c r="E85" s="31"/>
      <c r="F85" s="31"/>
      <c r="G85" s="31"/>
      <c r="H85" s="32" t="s">
        <v>0</v>
      </c>
    </row>
    <row r="86" spans="1:8" ht="43.35" customHeight="1" x14ac:dyDescent="0.2">
      <c r="A86" s="6"/>
      <c r="B86" s="27" t="s">
        <v>0</v>
      </c>
      <c r="C86" s="90"/>
      <c r="D86" s="32" t="s">
        <v>8</v>
      </c>
      <c r="E86" s="31"/>
      <c r="F86" s="31"/>
      <c r="G86" s="31"/>
      <c r="H86" s="32" t="s">
        <v>14</v>
      </c>
    </row>
    <row r="87" spans="1:8" ht="28.9" customHeight="1" thickBot="1" x14ac:dyDescent="0.25">
      <c r="A87" s="6"/>
      <c r="B87" s="27" t="s">
        <v>0</v>
      </c>
      <c r="C87" s="90"/>
      <c r="D87" s="32" t="s">
        <v>9</v>
      </c>
      <c r="E87" s="33">
        <v>4749600</v>
      </c>
      <c r="F87" s="33">
        <v>4218300</v>
      </c>
      <c r="G87" s="33">
        <v>3009700</v>
      </c>
      <c r="H87" s="32" t="s">
        <v>14</v>
      </c>
    </row>
    <row r="88" spans="1:8" ht="28.9" customHeight="1" x14ac:dyDescent="0.2">
      <c r="A88" s="6"/>
      <c r="B88" s="27" t="s">
        <v>0</v>
      </c>
      <c r="C88" s="90"/>
      <c r="D88" s="32" t="s">
        <v>10</v>
      </c>
      <c r="E88" s="31"/>
      <c r="F88" s="31"/>
      <c r="G88" s="31"/>
      <c r="H88" s="32" t="s">
        <v>14</v>
      </c>
    </row>
    <row r="89" spans="1:8" ht="14.45" customHeight="1" x14ac:dyDescent="0.2">
      <c r="A89" s="8"/>
      <c r="B89" s="28" t="s">
        <v>0</v>
      </c>
      <c r="C89" s="91"/>
      <c r="D89" s="34" t="s">
        <v>11</v>
      </c>
      <c r="E89" s="35">
        <f>SUM(E85:E88)</f>
        <v>4749600</v>
      </c>
      <c r="F89" s="35">
        <f>SUM(F85:F88)</f>
        <v>4218300</v>
      </c>
      <c r="G89" s="35">
        <f>SUM(G85:G88)</f>
        <v>3009700</v>
      </c>
      <c r="H89" s="34" t="s">
        <v>0</v>
      </c>
    </row>
    <row r="90" spans="1:8" ht="57.6" customHeight="1" thickBot="1" x14ac:dyDescent="0.25">
      <c r="A90" s="5"/>
      <c r="B90" s="11" t="s">
        <v>24</v>
      </c>
      <c r="C90" s="83" t="s">
        <v>15</v>
      </c>
      <c r="D90" s="32" t="s">
        <v>7</v>
      </c>
      <c r="E90" s="31"/>
      <c r="F90" s="31"/>
      <c r="G90" s="31"/>
      <c r="H90" s="32" t="s">
        <v>0</v>
      </c>
    </row>
    <row r="91" spans="1:8" ht="43.35" customHeight="1" x14ac:dyDescent="0.2">
      <c r="A91" s="6"/>
      <c r="B91" s="7" t="s">
        <v>0</v>
      </c>
      <c r="C91" s="83"/>
      <c r="D91" s="32" t="s">
        <v>8</v>
      </c>
      <c r="E91" s="31"/>
      <c r="F91" s="31"/>
      <c r="G91" s="31"/>
      <c r="H91" s="32" t="s">
        <v>14</v>
      </c>
    </row>
    <row r="92" spans="1:8" ht="28.9" customHeight="1" thickBot="1" x14ac:dyDescent="0.25">
      <c r="A92" s="6"/>
      <c r="B92" s="7" t="s">
        <v>0</v>
      </c>
      <c r="C92" s="83"/>
      <c r="D92" s="32" t="s">
        <v>9</v>
      </c>
      <c r="E92" s="33">
        <v>30000</v>
      </c>
      <c r="F92" s="33">
        <v>20000</v>
      </c>
      <c r="G92" s="33">
        <v>20000</v>
      </c>
      <c r="H92" s="32" t="s">
        <v>14</v>
      </c>
    </row>
    <row r="93" spans="1:8" ht="28.9" customHeight="1" x14ac:dyDescent="0.2">
      <c r="A93" s="6"/>
      <c r="B93" s="7" t="s">
        <v>0</v>
      </c>
      <c r="C93" s="83"/>
      <c r="D93" s="32" t="s">
        <v>10</v>
      </c>
      <c r="E93" s="31"/>
      <c r="F93" s="31"/>
      <c r="G93" s="31"/>
      <c r="H93" s="32" t="s">
        <v>14</v>
      </c>
    </row>
    <row r="94" spans="1:8" ht="14.45" customHeight="1" x14ac:dyDescent="0.2">
      <c r="A94" s="8"/>
      <c r="B94" s="4" t="s">
        <v>0</v>
      </c>
      <c r="C94" s="84"/>
      <c r="D94" s="34" t="s">
        <v>11</v>
      </c>
      <c r="E94" s="35">
        <f>SUM(E90:E93)</f>
        <v>30000</v>
      </c>
      <c r="F94" s="35">
        <f>SUM(F90:F93)</f>
        <v>20000</v>
      </c>
      <c r="G94" s="35">
        <f>SUM(G90:G93)</f>
        <v>20000</v>
      </c>
      <c r="H94" s="34" t="s">
        <v>0</v>
      </c>
    </row>
    <row r="95" spans="1:8" ht="57.6" customHeight="1" thickBot="1" x14ac:dyDescent="0.25">
      <c r="A95" s="5"/>
      <c r="B95" s="11" t="s">
        <v>25</v>
      </c>
      <c r="C95" s="83" t="s">
        <v>15</v>
      </c>
      <c r="D95" s="32" t="s">
        <v>7</v>
      </c>
      <c r="E95" s="31">
        <v>0</v>
      </c>
      <c r="F95" s="31">
        <v>0</v>
      </c>
      <c r="G95" s="31">
        <v>0</v>
      </c>
      <c r="H95" s="32" t="s">
        <v>0</v>
      </c>
    </row>
    <row r="96" spans="1:8" ht="43.35" customHeight="1" x14ac:dyDescent="0.2">
      <c r="A96" s="6"/>
      <c r="B96" s="7" t="s">
        <v>0</v>
      </c>
      <c r="C96" s="83"/>
      <c r="D96" s="32" t="s">
        <v>8</v>
      </c>
      <c r="E96" s="31"/>
      <c r="F96" s="31"/>
      <c r="G96" s="31"/>
      <c r="H96" s="32" t="s">
        <v>14</v>
      </c>
    </row>
    <row r="97" spans="1:8" ht="28.9" customHeight="1" thickBot="1" x14ac:dyDescent="0.25">
      <c r="A97" s="6"/>
      <c r="B97" s="7" t="s">
        <v>0</v>
      </c>
      <c r="C97" s="83"/>
      <c r="D97" s="32" t="s">
        <v>9</v>
      </c>
      <c r="E97" s="33">
        <v>850000</v>
      </c>
      <c r="F97" s="33">
        <v>650000</v>
      </c>
      <c r="G97" s="33">
        <v>600000</v>
      </c>
      <c r="H97" s="32" t="s">
        <v>14</v>
      </c>
    </row>
    <row r="98" spans="1:8" ht="28.9" customHeight="1" x14ac:dyDescent="0.2">
      <c r="A98" s="6"/>
      <c r="B98" s="7" t="s">
        <v>0</v>
      </c>
      <c r="C98" s="83"/>
      <c r="D98" s="32" t="s">
        <v>10</v>
      </c>
      <c r="E98" s="31"/>
      <c r="F98" s="31"/>
      <c r="G98" s="31"/>
      <c r="H98" s="32" t="s">
        <v>14</v>
      </c>
    </row>
    <row r="99" spans="1:8" ht="14.45" customHeight="1" thickBot="1" x14ac:dyDescent="0.25">
      <c r="A99" s="8"/>
      <c r="B99" s="4" t="s">
        <v>0</v>
      </c>
      <c r="C99" s="84"/>
      <c r="D99" s="34" t="s">
        <v>11</v>
      </c>
      <c r="E99" s="35">
        <f>SUM(E95:E98)</f>
        <v>850000</v>
      </c>
      <c r="F99" s="35">
        <f>SUM(F95:F98)</f>
        <v>650000</v>
      </c>
      <c r="G99" s="35">
        <f>SUM(G95:G98)</f>
        <v>600000</v>
      </c>
      <c r="H99" s="34" t="s">
        <v>0</v>
      </c>
    </row>
    <row r="100" spans="1:8" ht="57.6" customHeight="1" thickBot="1" x14ac:dyDescent="0.25">
      <c r="A100" s="5"/>
      <c r="B100" s="12" t="s">
        <v>26</v>
      </c>
      <c r="C100" s="83" t="s">
        <v>15</v>
      </c>
      <c r="D100" s="32" t="s">
        <v>7</v>
      </c>
      <c r="E100" s="31"/>
      <c r="F100" s="31"/>
      <c r="G100" s="31"/>
      <c r="H100" s="32" t="s">
        <v>0</v>
      </c>
    </row>
    <row r="101" spans="1:8" ht="43.35" customHeight="1" x14ac:dyDescent="0.2">
      <c r="A101" s="6"/>
      <c r="B101" s="7" t="s">
        <v>0</v>
      </c>
      <c r="C101" s="83"/>
      <c r="D101" s="32" t="s">
        <v>8</v>
      </c>
      <c r="E101" s="31"/>
      <c r="F101" s="31"/>
      <c r="G101" s="31"/>
      <c r="H101" s="32" t="s">
        <v>14</v>
      </c>
    </row>
    <row r="102" spans="1:8" ht="28.9" customHeight="1" x14ac:dyDescent="0.2">
      <c r="A102" s="6"/>
      <c r="B102" s="7" t="s">
        <v>0</v>
      </c>
      <c r="C102" s="83"/>
      <c r="D102" s="32" t="s">
        <v>9</v>
      </c>
      <c r="E102" s="54">
        <v>8428762</v>
      </c>
      <c r="F102" s="55">
        <v>18239948.039999999</v>
      </c>
      <c r="G102" s="54">
        <v>19673278.600000001</v>
      </c>
      <c r="H102" s="32" t="s">
        <v>14</v>
      </c>
    </row>
    <row r="103" spans="1:8" ht="28.9" customHeight="1" x14ac:dyDescent="0.2">
      <c r="A103" s="6"/>
      <c r="B103" s="7" t="s">
        <v>0</v>
      </c>
      <c r="C103" s="83"/>
      <c r="D103" s="32" t="s">
        <v>10</v>
      </c>
      <c r="E103" s="31"/>
      <c r="F103" s="31"/>
      <c r="G103" s="31"/>
      <c r="H103" s="32" t="s">
        <v>14</v>
      </c>
    </row>
    <row r="104" spans="1:8" ht="14.45" customHeight="1" x14ac:dyDescent="0.2">
      <c r="A104" s="8"/>
      <c r="B104" s="4" t="s">
        <v>0</v>
      </c>
      <c r="C104" s="84"/>
      <c r="D104" s="34" t="s">
        <v>11</v>
      </c>
      <c r="E104" s="35">
        <f>SUM(E100:E103)</f>
        <v>8428762</v>
      </c>
      <c r="F104" s="35">
        <f>SUM(F100:F103)</f>
        <v>18239948.039999999</v>
      </c>
      <c r="G104" s="35">
        <f>SUM(G100:G103)</f>
        <v>19673278.600000001</v>
      </c>
      <c r="H104" s="34" t="s">
        <v>0</v>
      </c>
    </row>
    <row r="105" spans="1:8" ht="40.5" customHeight="1" x14ac:dyDescent="0.2">
      <c r="A105" s="6"/>
      <c r="B105" s="80" t="s">
        <v>32</v>
      </c>
      <c r="C105" s="83" t="s">
        <v>15</v>
      </c>
      <c r="D105" s="32" t="s">
        <v>7</v>
      </c>
      <c r="E105" s="35"/>
      <c r="F105" s="35"/>
      <c r="G105" s="35"/>
      <c r="H105" s="34"/>
    </row>
    <row r="106" spans="1:8" ht="39.75" customHeight="1" x14ac:dyDescent="0.2">
      <c r="A106" s="6"/>
      <c r="B106" s="81"/>
      <c r="C106" s="83"/>
      <c r="D106" s="32" t="s">
        <v>8</v>
      </c>
      <c r="E106" s="35"/>
      <c r="F106" s="35"/>
      <c r="G106" s="35"/>
      <c r="H106" s="34"/>
    </row>
    <row r="107" spans="1:8" s="22" customFormat="1" ht="33.75" customHeight="1" x14ac:dyDescent="0.2">
      <c r="A107" s="18"/>
      <c r="B107" s="81"/>
      <c r="C107" s="83"/>
      <c r="D107" s="32" t="s">
        <v>9</v>
      </c>
      <c r="E107" s="31">
        <v>15000</v>
      </c>
      <c r="F107" s="31">
        <v>0</v>
      </c>
      <c r="G107" s="31">
        <v>0</v>
      </c>
      <c r="H107" s="32"/>
    </row>
    <row r="108" spans="1:8" ht="34.5" customHeight="1" x14ac:dyDescent="0.2">
      <c r="A108" s="6"/>
      <c r="B108" s="17"/>
      <c r="C108" s="83"/>
      <c r="D108" s="32" t="s">
        <v>10</v>
      </c>
      <c r="E108" s="35"/>
      <c r="F108" s="35"/>
      <c r="G108" s="35"/>
      <c r="H108" s="34"/>
    </row>
    <row r="109" spans="1:8" s="21" customFormat="1" ht="17.25" customHeight="1" thickBot="1" x14ac:dyDescent="0.25">
      <c r="A109" s="19"/>
      <c r="B109" s="20"/>
      <c r="C109" s="84"/>
      <c r="D109" s="34" t="s">
        <v>33</v>
      </c>
      <c r="E109" s="35">
        <f>E107</f>
        <v>15000</v>
      </c>
      <c r="F109" s="35">
        <f>F107</f>
        <v>0</v>
      </c>
      <c r="G109" s="35">
        <f>G107</f>
        <v>0</v>
      </c>
      <c r="H109" s="34"/>
    </row>
    <row r="110" spans="1:8" ht="108.75" customHeight="1" thickBot="1" x14ac:dyDescent="0.25">
      <c r="A110" s="5"/>
      <c r="B110" s="13" t="s">
        <v>27</v>
      </c>
      <c r="C110" s="83" t="s">
        <v>15</v>
      </c>
      <c r="D110" s="32" t="s">
        <v>7</v>
      </c>
      <c r="E110" s="31"/>
      <c r="F110" s="31"/>
      <c r="G110" s="31"/>
      <c r="H110" s="32" t="s">
        <v>0</v>
      </c>
    </row>
    <row r="111" spans="1:8" ht="43.35" customHeight="1" x14ac:dyDescent="0.2">
      <c r="A111" s="6"/>
      <c r="B111" s="7" t="s">
        <v>0</v>
      </c>
      <c r="C111" s="83"/>
      <c r="D111" s="32" t="s">
        <v>8</v>
      </c>
      <c r="E111" s="31"/>
      <c r="F111" s="31"/>
      <c r="G111" s="31"/>
      <c r="H111" s="32" t="s">
        <v>14</v>
      </c>
    </row>
    <row r="112" spans="1:8" ht="28.9" customHeight="1" thickBot="1" x14ac:dyDescent="0.25">
      <c r="A112" s="6"/>
      <c r="B112" s="7" t="s">
        <v>0</v>
      </c>
      <c r="C112" s="83"/>
      <c r="D112" s="32" t="s">
        <v>9</v>
      </c>
      <c r="E112" s="33">
        <v>8000000</v>
      </c>
      <c r="F112" s="33">
        <v>0</v>
      </c>
      <c r="G112" s="33">
        <v>0</v>
      </c>
      <c r="H112" s="32" t="s">
        <v>14</v>
      </c>
    </row>
    <row r="113" spans="1:12" ht="28.9" customHeight="1" x14ac:dyDescent="0.2">
      <c r="A113" s="6"/>
      <c r="B113" s="7" t="s">
        <v>0</v>
      </c>
      <c r="C113" s="83"/>
      <c r="D113" s="32" t="s">
        <v>10</v>
      </c>
      <c r="E113" s="31"/>
      <c r="F113" s="31"/>
      <c r="G113" s="31"/>
      <c r="H113" s="32" t="s">
        <v>14</v>
      </c>
    </row>
    <row r="114" spans="1:12" ht="14.45" customHeight="1" thickBot="1" x14ac:dyDescent="0.25">
      <c r="A114" s="8"/>
      <c r="B114" s="4" t="s">
        <v>0</v>
      </c>
      <c r="C114" s="84"/>
      <c r="D114" s="34" t="s">
        <v>11</v>
      </c>
      <c r="E114" s="35">
        <f>SUM(E110:E113)</f>
        <v>8000000</v>
      </c>
      <c r="F114" s="35">
        <f>SUM(F110:F113)</f>
        <v>0</v>
      </c>
      <c r="G114" s="35">
        <f>SUM(G110:G113)</f>
        <v>0</v>
      </c>
      <c r="H114" s="34" t="s">
        <v>0</v>
      </c>
    </row>
    <row r="115" spans="1:12" ht="57.6" customHeight="1" thickBot="1" x14ac:dyDescent="0.25">
      <c r="A115" s="5"/>
      <c r="B115" s="14" t="s">
        <v>28</v>
      </c>
      <c r="C115" s="83" t="s">
        <v>15</v>
      </c>
      <c r="D115" s="32" t="s">
        <v>7</v>
      </c>
      <c r="E115" s="31"/>
      <c r="F115" s="31"/>
      <c r="G115" s="31"/>
      <c r="H115" s="32" t="s">
        <v>0</v>
      </c>
    </row>
    <row r="116" spans="1:12" ht="43.35" customHeight="1" thickBot="1" x14ac:dyDescent="0.25">
      <c r="A116" s="6"/>
      <c r="B116" s="7" t="s">
        <v>0</v>
      </c>
      <c r="C116" s="83"/>
      <c r="D116" s="32" t="s">
        <v>8</v>
      </c>
      <c r="E116" s="31"/>
      <c r="F116" s="31"/>
      <c r="G116" s="31"/>
      <c r="H116" s="32" t="s">
        <v>14</v>
      </c>
    </row>
    <row r="117" spans="1:12" ht="28.9" customHeight="1" thickBot="1" x14ac:dyDescent="0.25">
      <c r="A117" s="6"/>
      <c r="B117" s="7" t="s">
        <v>0</v>
      </c>
      <c r="C117" s="83"/>
      <c r="D117" s="32" t="s">
        <v>9</v>
      </c>
      <c r="E117" s="36">
        <v>241767</v>
      </c>
      <c r="F117" s="36">
        <v>252342</v>
      </c>
      <c r="G117" s="36">
        <v>262446.48</v>
      </c>
      <c r="H117" s="32" t="s">
        <v>14</v>
      </c>
    </row>
    <row r="118" spans="1:12" ht="28.9" customHeight="1" x14ac:dyDescent="0.2">
      <c r="A118" s="6"/>
      <c r="B118" s="7" t="s">
        <v>0</v>
      </c>
      <c r="C118" s="83"/>
      <c r="D118" s="32" t="s">
        <v>10</v>
      </c>
      <c r="E118" s="31"/>
      <c r="F118" s="31"/>
      <c r="G118" s="31"/>
      <c r="H118" s="32" t="s">
        <v>14</v>
      </c>
    </row>
    <row r="119" spans="1:12" ht="14.45" customHeight="1" thickBot="1" x14ac:dyDescent="0.25">
      <c r="A119" s="8"/>
      <c r="B119" s="4" t="s">
        <v>0</v>
      </c>
      <c r="C119" s="84"/>
      <c r="D119" s="34" t="s">
        <v>11</v>
      </c>
      <c r="E119" s="35">
        <f>SUM(E115:E118)</f>
        <v>241767</v>
      </c>
      <c r="F119" s="35">
        <f>SUM(F115:F118)</f>
        <v>252342</v>
      </c>
      <c r="G119" s="35">
        <f>SUM(G115:G118)</f>
        <v>262446.48</v>
      </c>
      <c r="H119" s="34" t="s">
        <v>0</v>
      </c>
    </row>
    <row r="120" spans="1:12" ht="119.25" customHeight="1" thickBot="1" x14ac:dyDescent="0.25">
      <c r="A120" s="5"/>
      <c r="B120" s="15" t="s">
        <v>29</v>
      </c>
      <c r="C120" s="83" t="s">
        <v>15</v>
      </c>
      <c r="D120" s="32" t="s">
        <v>7</v>
      </c>
      <c r="E120" s="31"/>
      <c r="F120" s="31"/>
      <c r="G120" s="31"/>
      <c r="H120" s="32" t="s">
        <v>0</v>
      </c>
    </row>
    <row r="121" spans="1:12" ht="39.75" customHeight="1" thickBot="1" x14ac:dyDescent="0.25">
      <c r="A121" s="6"/>
      <c r="B121" s="7" t="s">
        <v>0</v>
      </c>
      <c r="C121" s="83"/>
      <c r="D121" s="32" t="s">
        <v>8</v>
      </c>
      <c r="E121" s="31"/>
      <c r="F121" s="31"/>
      <c r="G121" s="31"/>
      <c r="H121" s="32" t="s">
        <v>14</v>
      </c>
    </row>
    <row r="122" spans="1:12" ht="28.9" customHeight="1" thickBot="1" x14ac:dyDescent="0.25">
      <c r="A122" s="6"/>
      <c r="B122" s="7" t="s">
        <v>0</v>
      </c>
      <c r="C122" s="83"/>
      <c r="D122" s="32" t="s">
        <v>9</v>
      </c>
      <c r="E122" s="36">
        <v>80000</v>
      </c>
      <c r="F122" s="36">
        <v>0</v>
      </c>
      <c r="G122" s="36">
        <v>0</v>
      </c>
      <c r="H122" s="32" t="s">
        <v>14</v>
      </c>
    </row>
    <row r="123" spans="1:12" ht="28.9" customHeight="1" x14ac:dyDescent="0.2">
      <c r="A123" s="6"/>
      <c r="B123" s="7" t="s">
        <v>0</v>
      </c>
      <c r="C123" s="83"/>
      <c r="D123" s="32" t="s">
        <v>10</v>
      </c>
      <c r="E123" s="31"/>
      <c r="F123" s="31"/>
      <c r="G123" s="31"/>
      <c r="H123" s="32" t="s">
        <v>14</v>
      </c>
    </row>
    <row r="124" spans="1:12" ht="14.45" customHeight="1" x14ac:dyDescent="0.2">
      <c r="A124" s="8"/>
      <c r="B124" s="23" t="s">
        <v>0</v>
      </c>
      <c r="C124" s="83"/>
      <c r="D124" s="37" t="s">
        <v>11</v>
      </c>
      <c r="E124" s="38">
        <f>SUM(E120:E123)</f>
        <v>80000</v>
      </c>
      <c r="F124" s="38">
        <f>SUM(F120:F123)</f>
        <v>0</v>
      </c>
      <c r="G124" s="38">
        <f>SUM(G120:G123)</f>
        <v>0</v>
      </c>
      <c r="H124" s="37" t="s">
        <v>0</v>
      </c>
    </row>
    <row r="125" spans="1:12" s="21" customFormat="1" x14ac:dyDescent="0.2">
      <c r="B125" s="24" t="s">
        <v>34</v>
      </c>
      <c r="C125" s="24"/>
      <c r="D125" s="43"/>
      <c r="E125" s="30">
        <f>E10+E15+E29+E34+E49+E54+E59+E64+E69+E74+E79+E84+E89+E94+E99+E104+E109+E114+E119+E124+E44+E39+E20+E25</f>
        <v>44988875</v>
      </c>
      <c r="F125" s="30">
        <f>F15+F29+F49+F54+F59+F64+F69+F74+F79+F89+F94+F99+F104+F119+F25</f>
        <v>46288464.5</v>
      </c>
      <c r="G125" s="30">
        <f>G10+G15+G29+G34+G39+G44+G49+G54+G59+G64+G69+G74+G79+G89+G94+G99+G104+G114+G119+G124+G25</f>
        <v>48045791.969999999</v>
      </c>
      <c r="H125" s="24"/>
      <c r="J125" s="52"/>
      <c r="L125" s="51"/>
    </row>
    <row r="126" spans="1:12" x14ac:dyDescent="0.2">
      <c r="G126" s="29"/>
    </row>
    <row r="127" spans="1:12" x14ac:dyDescent="0.2">
      <c r="E127" s="47"/>
      <c r="G127" s="29"/>
    </row>
    <row r="128" spans="1:12" x14ac:dyDescent="0.2">
      <c r="G128" s="29"/>
    </row>
    <row r="129" spans="5:7" ht="15.75" x14ac:dyDescent="0.2">
      <c r="E129" s="47"/>
      <c r="F129" s="70"/>
      <c r="G129" s="48"/>
    </row>
    <row r="130" spans="5:7" x14ac:dyDescent="0.2">
      <c r="G130" s="29"/>
    </row>
    <row r="133" spans="5:7" x14ac:dyDescent="0.2">
      <c r="F133" s="47"/>
    </row>
  </sheetData>
  <mergeCells count="32">
    <mergeCell ref="C110:C114"/>
    <mergeCell ref="C115:C119"/>
    <mergeCell ref="C120:C124"/>
    <mergeCell ref="C6:C10"/>
    <mergeCell ref="C75:C79"/>
    <mergeCell ref="C60:C64"/>
    <mergeCell ref="C45:C49"/>
    <mergeCell ref="C11:C15"/>
    <mergeCell ref="C30:C34"/>
    <mergeCell ref="C50:C54"/>
    <mergeCell ref="C26:C29"/>
    <mergeCell ref="C55:C59"/>
    <mergeCell ref="C65:C69"/>
    <mergeCell ref="B26:B29"/>
    <mergeCell ref="C90:C94"/>
    <mergeCell ref="C70:C74"/>
    <mergeCell ref="B105:B107"/>
    <mergeCell ref="C105:C109"/>
    <mergeCell ref="C95:C99"/>
    <mergeCell ref="C100:C104"/>
    <mergeCell ref="B80:B84"/>
    <mergeCell ref="C80:C84"/>
    <mergeCell ref="C85:C89"/>
    <mergeCell ref="B40:B44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8000000000000003" bottom="0.19" header="0.31496062992125984" footer="0.17"/>
  <pageSetup paperSize="9" scale="46" orientation="landscape" r:id="rId1"/>
  <rowBreaks count="5" manualBreakCount="5">
    <brk id="20" max="7" man="1"/>
    <brk id="38" max="7" man="1"/>
    <brk id="57" max="7" man="1"/>
    <brk id="76" max="7" man="1"/>
    <brk id="11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2024-11-12T13:58:32Z</dcterms:modified>
</cp:coreProperties>
</file>